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3_1" sheetId="1" r:id="rId1"/>
  </sheets>
  <definedNames>
    <definedName name="_xlfn.AVERAGEIF" hidden="1">#NAME?</definedName>
    <definedName name="Z1_3">#REF!</definedName>
    <definedName name="Z1_3_1">#REF!</definedName>
    <definedName name="_xlnm.Print_Area" localSheetId="0">'1_3_1'!$A$1:$V$37</definedName>
  </definedNames>
  <calcPr calcMode="manual" fullCalcOnLoad="1"/>
</workbook>
</file>

<file path=xl/sharedStrings.xml><?xml version="1.0" encoding="utf-8"?>
<sst xmlns="http://schemas.openxmlformats.org/spreadsheetml/2006/main" count="66" uniqueCount="45">
  <si>
    <t>Таблиця 1.3.1</t>
  </si>
  <si>
    <t>Середньомісячне надходження справ та матеріалів на одного суддю окружного та апеляційного адміністративного суду</t>
  </si>
  <si>
    <t>№ з/п</t>
  </si>
  <si>
    <t>Суд</t>
  </si>
  <si>
    <t>Окружні адміністративні суди</t>
  </si>
  <si>
    <t>Апеляційні адміністративні суди</t>
  </si>
  <si>
    <t>Кількість суддів за штатом</t>
  </si>
  <si>
    <t>Адміністративні справи та матеріали</t>
  </si>
  <si>
    <t>Заяв про перегляд судових рішень адміністративного судочинства за нововиявленими обставинами</t>
  </si>
  <si>
    <t>Усього</t>
  </si>
  <si>
    <t>Заяви про перегляд справ адміністративного судочинства за нововиявленими обставинами</t>
  </si>
  <si>
    <t>у тому числі справ</t>
  </si>
  <si>
    <t>А</t>
  </si>
  <si>
    <t>Б</t>
  </si>
  <si>
    <t>АР Крим</t>
  </si>
  <si>
    <t>Вінницький</t>
  </si>
  <si>
    <t>Волинський</t>
  </si>
  <si>
    <t>Дніпропетровський</t>
  </si>
  <si>
    <t>Донецький</t>
  </si>
  <si>
    <t>Житомирський</t>
  </si>
  <si>
    <t>Закарпатський</t>
  </si>
  <si>
    <t>Запорізький</t>
  </si>
  <si>
    <t>І.-Франківський</t>
  </si>
  <si>
    <t>Київський</t>
  </si>
  <si>
    <t>Кіровоградський</t>
  </si>
  <si>
    <t>Луганський</t>
  </si>
  <si>
    <t>Львівський</t>
  </si>
  <si>
    <t>Миколаївський</t>
  </si>
  <si>
    <t>Одеський</t>
  </si>
  <si>
    <t>Полтавський</t>
  </si>
  <si>
    <t>Рівненський</t>
  </si>
  <si>
    <t>Сумський</t>
  </si>
  <si>
    <t>Тернопільський</t>
  </si>
  <si>
    <t>Харківський</t>
  </si>
  <si>
    <t>Херсонський</t>
  </si>
  <si>
    <t>Хмельницький</t>
  </si>
  <si>
    <t>Черкаський</t>
  </si>
  <si>
    <t>Чернівецький</t>
  </si>
  <si>
    <t>Чернігівський</t>
  </si>
  <si>
    <t>м. Києва</t>
  </si>
  <si>
    <t>м. Севастополя</t>
  </si>
  <si>
    <t>Динаміка, %</t>
  </si>
  <si>
    <t xml:space="preserve">Адміністративні справи </t>
  </si>
  <si>
    <t>2017 рік</t>
  </si>
  <si>
    <t>2016 рік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</si>
</sst>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"/>
    <numFmt numFmtId="174" formatCode="0.000"/>
  </numFmts>
  <fonts count="43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4" fontId="1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 horizontal="center" vertical="top" wrapText="1"/>
    </xf>
    <xf numFmtId="4" fontId="6" fillId="34" borderId="10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172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right" vertical="center" wrapText="1"/>
    </xf>
    <xf numFmtId="172" fontId="6" fillId="34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tabSelected="1" zoomScalePageLayoutView="0" workbookViewId="0" topLeftCell="A1">
      <selection activeCell="A2" sqref="A2:V2"/>
    </sheetView>
  </sheetViews>
  <sheetFormatPr defaultColWidth="9.00390625" defaultRowHeight="12.75"/>
  <cols>
    <col min="1" max="1" width="3.00390625" style="1" bestFit="1" customWidth="1"/>
    <col min="2" max="2" width="16.75390625" style="1" customWidth="1"/>
    <col min="3" max="3" width="7.75390625" style="1" customWidth="1"/>
    <col min="4" max="4" width="7.875" style="1" customWidth="1"/>
    <col min="5" max="5" width="7.625" style="1" customWidth="1"/>
    <col min="6" max="6" width="7.125" style="1" customWidth="1"/>
    <col min="7" max="7" width="7.75390625" style="1" customWidth="1"/>
    <col min="8" max="8" width="7.125" style="1" customWidth="1"/>
    <col min="9" max="10" width="7.625" style="1" customWidth="1"/>
    <col min="11" max="11" width="8.125" style="1" customWidth="1"/>
    <col min="12" max="12" width="7.75390625" style="1" customWidth="1"/>
    <col min="13" max="13" width="7.00390625" style="7" customWidth="1"/>
    <col min="14" max="14" width="7.625" style="1" customWidth="1"/>
    <col min="15" max="16" width="7.75390625" style="1" customWidth="1"/>
    <col min="17" max="18" width="7.625" style="1" customWidth="1"/>
    <col min="19" max="20" width="7.75390625" style="1" customWidth="1"/>
    <col min="21" max="21" width="8.125" style="1" customWidth="1"/>
    <col min="22" max="22" width="7.25390625" style="7" customWidth="1"/>
    <col min="23" max="23" width="12.875" style="1" customWidth="1"/>
    <col min="24" max="16384" width="9.125" style="1" customWidth="1"/>
  </cols>
  <sheetData>
    <row r="1" spans="1:21" ht="12.75" customHeight="1">
      <c r="A1" s="15"/>
      <c r="S1" s="8"/>
      <c r="T1" s="8"/>
      <c r="U1" s="6" t="s">
        <v>0</v>
      </c>
    </row>
    <row r="2" spans="1:22" ht="18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8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9"/>
      <c r="N4" s="2"/>
      <c r="O4" s="2"/>
      <c r="P4" s="2"/>
      <c r="Q4" s="2"/>
      <c r="R4" s="2"/>
      <c r="S4" s="2"/>
      <c r="T4" s="2"/>
      <c r="V4" s="9"/>
    </row>
    <row r="5" spans="1:22" ht="25.5" customHeight="1">
      <c r="A5" s="38" t="s">
        <v>2</v>
      </c>
      <c r="B5" s="35" t="s">
        <v>3</v>
      </c>
      <c r="C5" s="34" t="s">
        <v>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 t="s">
        <v>5</v>
      </c>
      <c r="O5" s="34"/>
      <c r="P5" s="34"/>
      <c r="Q5" s="34"/>
      <c r="R5" s="34"/>
      <c r="S5" s="34"/>
      <c r="T5" s="34"/>
      <c r="U5" s="34"/>
      <c r="V5" s="34"/>
    </row>
    <row r="6" spans="1:22" ht="94.5" customHeight="1">
      <c r="A6" s="38"/>
      <c r="B6" s="35"/>
      <c r="C6" s="35" t="s">
        <v>6</v>
      </c>
      <c r="D6" s="35"/>
      <c r="E6" s="34" t="s">
        <v>7</v>
      </c>
      <c r="F6" s="34"/>
      <c r="G6" s="34"/>
      <c r="H6" s="34"/>
      <c r="I6" s="36" t="s">
        <v>8</v>
      </c>
      <c r="J6" s="36"/>
      <c r="K6" s="34" t="s">
        <v>9</v>
      </c>
      <c r="L6" s="34"/>
      <c r="M6" s="33" t="s">
        <v>41</v>
      </c>
      <c r="N6" s="35" t="s">
        <v>6</v>
      </c>
      <c r="O6" s="35"/>
      <c r="P6" s="34" t="s">
        <v>42</v>
      </c>
      <c r="Q6" s="34"/>
      <c r="R6" s="36" t="s">
        <v>10</v>
      </c>
      <c r="S6" s="36"/>
      <c r="T6" s="34" t="s">
        <v>9</v>
      </c>
      <c r="U6" s="34"/>
      <c r="V6" s="33" t="s">
        <v>41</v>
      </c>
    </row>
    <row r="7" spans="1:22" ht="12.75" customHeight="1">
      <c r="A7" s="38"/>
      <c r="B7" s="35"/>
      <c r="C7" s="29" t="s">
        <v>44</v>
      </c>
      <c r="D7" s="29" t="s">
        <v>43</v>
      </c>
      <c r="E7" s="32" t="s">
        <v>44</v>
      </c>
      <c r="F7" s="32"/>
      <c r="G7" s="32" t="s">
        <v>43</v>
      </c>
      <c r="H7" s="32"/>
      <c r="I7" s="29" t="s">
        <v>44</v>
      </c>
      <c r="J7" s="29" t="s">
        <v>43</v>
      </c>
      <c r="K7" s="29" t="s">
        <v>44</v>
      </c>
      <c r="L7" s="29" t="s">
        <v>43</v>
      </c>
      <c r="M7" s="33"/>
      <c r="N7" s="29" t="s">
        <v>44</v>
      </c>
      <c r="O7" s="29" t="s">
        <v>43</v>
      </c>
      <c r="P7" s="29" t="s">
        <v>44</v>
      </c>
      <c r="Q7" s="29" t="s">
        <v>43</v>
      </c>
      <c r="R7" s="29" t="s">
        <v>44</v>
      </c>
      <c r="S7" s="30" t="s">
        <v>43</v>
      </c>
      <c r="T7" s="29" t="s">
        <v>44</v>
      </c>
      <c r="U7" s="29" t="s">
        <v>43</v>
      </c>
      <c r="V7" s="33"/>
    </row>
    <row r="8" spans="1:22" ht="36.75" customHeight="1">
      <c r="A8" s="38"/>
      <c r="B8" s="35"/>
      <c r="C8" s="29"/>
      <c r="D8" s="29"/>
      <c r="E8" s="3" t="s">
        <v>9</v>
      </c>
      <c r="F8" s="3" t="s">
        <v>11</v>
      </c>
      <c r="G8" s="3" t="s">
        <v>9</v>
      </c>
      <c r="H8" s="3" t="s">
        <v>11</v>
      </c>
      <c r="I8" s="29"/>
      <c r="J8" s="29"/>
      <c r="K8" s="29"/>
      <c r="L8" s="29"/>
      <c r="M8" s="33"/>
      <c r="N8" s="29"/>
      <c r="O8" s="29"/>
      <c r="P8" s="29"/>
      <c r="Q8" s="29"/>
      <c r="R8" s="29"/>
      <c r="S8" s="31"/>
      <c r="T8" s="29"/>
      <c r="U8" s="29"/>
      <c r="V8" s="33"/>
    </row>
    <row r="9" spans="1:22" ht="12.75" customHeight="1">
      <c r="A9" s="5" t="s">
        <v>12</v>
      </c>
      <c r="B9" s="5" t="s">
        <v>13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20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20">
        <v>20</v>
      </c>
    </row>
    <row r="10" spans="1:22" ht="14.25" customHeight="1">
      <c r="A10" s="25">
        <v>1</v>
      </c>
      <c r="B10" s="4" t="s">
        <v>14</v>
      </c>
      <c r="C10" s="16"/>
      <c r="D10" s="16"/>
      <c r="E10" s="10"/>
      <c r="F10" s="10"/>
      <c r="G10" s="10"/>
      <c r="H10" s="10"/>
      <c r="I10" s="10"/>
      <c r="J10" s="10"/>
      <c r="K10" s="10"/>
      <c r="L10" s="10"/>
      <c r="M10" s="27"/>
      <c r="N10" s="11"/>
      <c r="O10" s="11"/>
      <c r="P10" s="10"/>
      <c r="Q10" s="10"/>
      <c r="R10" s="10"/>
      <c r="S10" s="10"/>
      <c r="T10" s="10"/>
      <c r="U10" s="10"/>
      <c r="V10" s="26"/>
    </row>
    <row r="11" spans="1:22" ht="14.25" customHeight="1">
      <c r="A11" s="25">
        <v>2</v>
      </c>
      <c r="B11" s="4" t="s">
        <v>15</v>
      </c>
      <c r="C11" s="16">
        <v>25</v>
      </c>
      <c r="D11" s="16">
        <v>23</v>
      </c>
      <c r="E11" s="10">
        <v>10.5963636363636</v>
      </c>
      <c r="F11" s="10">
        <v>7.68727272727273</v>
      </c>
      <c r="G11" s="10">
        <v>11.8379446640316</v>
      </c>
      <c r="H11" s="10">
        <v>9.26482213438735</v>
      </c>
      <c r="I11" s="10">
        <v>0.0509090909090909</v>
      </c>
      <c r="J11" s="10">
        <v>0.0513833992094862</v>
      </c>
      <c r="K11" s="10">
        <v>10.6472727272727</v>
      </c>
      <c r="L11" s="10">
        <v>11.8893280632411</v>
      </c>
      <c r="M11" s="27">
        <f aca="true" t="shared" si="0" ref="M11:M35">IF(K11=0,0,(L11/K11)*100-100)</f>
        <v>11.665478736042047</v>
      </c>
      <c r="N11" s="11">
        <v>39</v>
      </c>
      <c r="O11" s="11">
        <v>21</v>
      </c>
      <c r="P11" s="10">
        <v>11.8741258741259</v>
      </c>
      <c r="Q11" s="10">
        <v>25.3463203463203</v>
      </c>
      <c r="R11" s="10">
        <v>0.041958041958042</v>
      </c>
      <c r="S11" s="10">
        <v>0.0432900432900433</v>
      </c>
      <c r="T11" s="10">
        <v>11.9160839160839</v>
      </c>
      <c r="U11" s="10">
        <v>25.3896103896104</v>
      </c>
      <c r="V11" s="27">
        <f>IF(T11=0,0,U11/T11*100-100)</f>
        <v>113.07008718980586</v>
      </c>
    </row>
    <row r="12" spans="1:22" ht="14.25" customHeight="1">
      <c r="A12" s="25">
        <v>3</v>
      </c>
      <c r="B12" s="4" t="s">
        <v>16</v>
      </c>
      <c r="C12" s="16">
        <v>16</v>
      </c>
      <c r="D12" s="16">
        <v>15</v>
      </c>
      <c r="E12" s="10">
        <v>15.3522727272727</v>
      </c>
      <c r="F12" s="10">
        <v>8.42613636363636</v>
      </c>
      <c r="G12" s="10">
        <v>15.1212121212121</v>
      </c>
      <c r="H12" s="10">
        <v>11.0424242424242</v>
      </c>
      <c r="I12" s="10">
        <v>0.0340909090909091</v>
      </c>
      <c r="J12" s="10">
        <v>0.0424242424242424</v>
      </c>
      <c r="K12" s="10">
        <v>15.3863636363636</v>
      </c>
      <c r="L12" s="10">
        <v>15.1636363636364</v>
      </c>
      <c r="M12" s="27">
        <f t="shared" si="0"/>
        <v>-1.447562776956687</v>
      </c>
      <c r="N12" s="11"/>
      <c r="O12" s="11"/>
      <c r="P12" s="10"/>
      <c r="Q12" s="10"/>
      <c r="R12" s="10"/>
      <c r="S12" s="10"/>
      <c r="T12" s="10"/>
      <c r="U12" s="10"/>
      <c r="V12" s="27"/>
    </row>
    <row r="13" spans="1:22" ht="14.25" customHeight="1">
      <c r="A13" s="25">
        <v>4</v>
      </c>
      <c r="B13" s="4" t="s">
        <v>17</v>
      </c>
      <c r="C13" s="16">
        <v>47</v>
      </c>
      <c r="D13" s="16">
        <v>47</v>
      </c>
      <c r="E13" s="10">
        <v>24.1025145067698</v>
      </c>
      <c r="F13" s="10">
        <v>12.2050290135397</v>
      </c>
      <c r="G13" s="10">
        <v>23.3926499032882</v>
      </c>
      <c r="H13" s="10">
        <v>13.1682785299807</v>
      </c>
      <c r="I13" s="10">
        <v>0.0793036750483559</v>
      </c>
      <c r="J13" s="10">
        <v>0.0560928433268859</v>
      </c>
      <c r="K13" s="10">
        <v>24.1818181818182</v>
      </c>
      <c r="L13" s="10">
        <v>23.4487427466151</v>
      </c>
      <c r="M13" s="27">
        <f t="shared" si="0"/>
        <v>-3.0315149576068023</v>
      </c>
      <c r="N13" s="11">
        <v>40</v>
      </c>
      <c r="O13" s="11">
        <v>33</v>
      </c>
      <c r="P13" s="10">
        <v>24.2181818181818</v>
      </c>
      <c r="Q13" s="10">
        <v>35.5564738292011</v>
      </c>
      <c r="R13" s="10">
        <v>0.111363636363636</v>
      </c>
      <c r="S13" s="10">
        <v>0.0358126721763085</v>
      </c>
      <c r="T13" s="10">
        <v>24.3295454545455</v>
      </c>
      <c r="U13" s="10">
        <v>35.5922865013774</v>
      </c>
      <c r="V13" s="27">
        <f>IF(T13=0,0,U13/T13*100-100)</f>
        <v>46.292443349892835</v>
      </c>
    </row>
    <row r="14" spans="1:22" ht="14.25" customHeight="1">
      <c r="A14" s="25">
        <v>5</v>
      </c>
      <c r="B14" s="4" t="s">
        <v>18</v>
      </c>
      <c r="C14" s="16">
        <v>60</v>
      </c>
      <c r="D14" s="16">
        <v>52</v>
      </c>
      <c r="E14" s="10">
        <v>11.0636363636364</v>
      </c>
      <c r="F14" s="10">
        <v>4.29393939393939</v>
      </c>
      <c r="G14" s="10">
        <v>12.7465034965035</v>
      </c>
      <c r="H14" s="10">
        <v>7.32692307692308</v>
      </c>
      <c r="I14" s="10">
        <v>0.0166666666666667</v>
      </c>
      <c r="J14" s="10">
        <v>0.0157342657342657</v>
      </c>
      <c r="K14" s="10">
        <v>11.080303030303</v>
      </c>
      <c r="L14" s="10">
        <v>12.7622377622378</v>
      </c>
      <c r="M14" s="27">
        <f t="shared" si="0"/>
        <v>15.179501204389041</v>
      </c>
      <c r="N14" s="11">
        <v>48</v>
      </c>
      <c r="O14" s="11">
        <v>21</v>
      </c>
      <c r="P14" s="10">
        <v>7.91287878787879</v>
      </c>
      <c r="Q14" s="10">
        <v>28.9393939393939</v>
      </c>
      <c r="R14" s="10">
        <v>0.0189393939393939</v>
      </c>
      <c r="S14" s="10">
        <v>0.0303030303030303</v>
      </c>
      <c r="T14" s="10">
        <v>7.93181818181818</v>
      </c>
      <c r="U14" s="10">
        <v>28.969696969697</v>
      </c>
      <c r="V14" s="27">
        <f>IF(T14=0,0,U14/T14*100-100)</f>
        <v>265.2340019102202</v>
      </c>
    </row>
    <row r="15" spans="1:22" ht="14.25" customHeight="1">
      <c r="A15" s="25">
        <v>6</v>
      </c>
      <c r="B15" s="4" t="s">
        <v>19</v>
      </c>
      <c r="C15" s="16">
        <v>20</v>
      </c>
      <c r="D15" s="16">
        <v>20</v>
      </c>
      <c r="E15" s="10">
        <v>21.75</v>
      </c>
      <c r="F15" s="10">
        <v>10.2681818181818</v>
      </c>
      <c r="G15" s="10">
        <v>27.6818181818182</v>
      </c>
      <c r="H15" s="10">
        <v>14.6363636363636</v>
      </c>
      <c r="I15" s="10">
        <v>0.0727272727272727</v>
      </c>
      <c r="J15" s="10">
        <v>0.0954545454545455</v>
      </c>
      <c r="K15" s="10">
        <v>21.8227272727273</v>
      </c>
      <c r="L15" s="10">
        <v>27.7772727272727</v>
      </c>
      <c r="M15" s="27">
        <f t="shared" si="0"/>
        <v>27.285982087064923</v>
      </c>
      <c r="N15" s="11">
        <v>38</v>
      </c>
      <c r="O15" s="11">
        <v>21</v>
      </c>
      <c r="P15" s="10">
        <v>15.7416267942584</v>
      </c>
      <c r="Q15" s="10">
        <v>29.0995670995671</v>
      </c>
      <c r="R15" s="10">
        <v>0.0263157894736842</v>
      </c>
      <c r="S15" s="10">
        <v>0.038961038961039</v>
      </c>
      <c r="T15" s="10">
        <v>15.7679425837321</v>
      </c>
      <c r="U15" s="10">
        <v>29.1385281385281</v>
      </c>
      <c r="V15" s="27">
        <f>IF(T15=0,0,U15/T15*100-100)</f>
        <v>84.79600609778049</v>
      </c>
    </row>
    <row r="16" spans="1:22" ht="14.25" customHeight="1">
      <c r="A16" s="25">
        <v>7</v>
      </c>
      <c r="B16" s="4" t="s">
        <v>20</v>
      </c>
      <c r="C16" s="16">
        <v>14</v>
      </c>
      <c r="D16" s="16">
        <v>13</v>
      </c>
      <c r="E16" s="10">
        <v>18.2532467532468</v>
      </c>
      <c r="F16" s="10">
        <v>8.38311688311688</v>
      </c>
      <c r="G16" s="10">
        <v>17.7132867132867</v>
      </c>
      <c r="H16" s="10">
        <v>8.9020979020979</v>
      </c>
      <c r="I16" s="10">
        <v>0.0779220779220779</v>
      </c>
      <c r="J16" s="10">
        <v>0.013986013986014</v>
      </c>
      <c r="K16" s="10">
        <v>18.3311688311688</v>
      </c>
      <c r="L16" s="10">
        <v>17.7272727272727</v>
      </c>
      <c r="M16" s="27">
        <f t="shared" si="0"/>
        <v>-3.29436769394259</v>
      </c>
      <c r="N16" s="11"/>
      <c r="O16" s="11"/>
      <c r="P16" s="10"/>
      <c r="Q16" s="10"/>
      <c r="R16" s="10"/>
      <c r="S16" s="10"/>
      <c r="T16" s="10"/>
      <c r="U16" s="10"/>
      <c r="V16" s="27"/>
    </row>
    <row r="17" spans="1:22" ht="14.25" customHeight="1">
      <c r="A17" s="25">
        <v>8</v>
      </c>
      <c r="B17" s="4" t="s">
        <v>21</v>
      </c>
      <c r="C17" s="16">
        <v>28</v>
      </c>
      <c r="D17" s="16">
        <v>28</v>
      </c>
      <c r="E17" s="10">
        <v>15.7694805194805</v>
      </c>
      <c r="F17" s="10">
        <v>10.1298701298701</v>
      </c>
      <c r="G17" s="10">
        <v>18.1298701298701</v>
      </c>
      <c r="H17" s="10">
        <v>11.6298701298701</v>
      </c>
      <c r="I17" s="10">
        <v>0.0779220779220779</v>
      </c>
      <c r="J17" s="10">
        <v>0.0422077922077922</v>
      </c>
      <c r="K17" s="10">
        <v>15.8474025974026</v>
      </c>
      <c r="L17" s="10">
        <v>18.1720779220779</v>
      </c>
      <c r="M17" s="27">
        <f t="shared" si="0"/>
        <v>14.669125179266402</v>
      </c>
      <c r="N17" s="11"/>
      <c r="O17" s="11"/>
      <c r="P17" s="10"/>
      <c r="Q17" s="10"/>
      <c r="R17" s="10"/>
      <c r="S17" s="10"/>
      <c r="T17" s="10"/>
      <c r="U17" s="10"/>
      <c r="V17" s="27"/>
    </row>
    <row r="18" spans="1:22" ht="14.25" customHeight="1">
      <c r="A18" s="25">
        <v>9</v>
      </c>
      <c r="B18" s="4" t="s">
        <v>22</v>
      </c>
      <c r="C18" s="16">
        <v>22</v>
      </c>
      <c r="D18" s="16">
        <v>20</v>
      </c>
      <c r="E18" s="10">
        <v>9.72314049586777</v>
      </c>
      <c r="F18" s="10">
        <v>5.00826446280992</v>
      </c>
      <c r="G18" s="10">
        <v>11.3227272727273</v>
      </c>
      <c r="H18" s="10">
        <v>7.04545454545455</v>
      </c>
      <c r="I18" s="10">
        <v>0.0454545454545455</v>
      </c>
      <c r="J18" s="10">
        <v>0.118181818181818</v>
      </c>
      <c r="K18" s="10">
        <v>9.76859504132231</v>
      </c>
      <c r="L18" s="10">
        <v>11.4409090909091</v>
      </c>
      <c r="M18" s="27">
        <f t="shared" si="0"/>
        <v>17.119289340101673</v>
      </c>
      <c r="N18" s="11"/>
      <c r="O18" s="11"/>
      <c r="P18" s="10"/>
      <c r="Q18" s="10"/>
      <c r="R18" s="10"/>
      <c r="S18" s="10"/>
      <c r="T18" s="10"/>
      <c r="U18" s="10"/>
      <c r="V18" s="27"/>
    </row>
    <row r="19" spans="1:22" ht="14.25" customHeight="1">
      <c r="A19" s="25">
        <v>10</v>
      </c>
      <c r="B19" s="4" t="s">
        <v>23</v>
      </c>
      <c r="C19" s="16">
        <v>24</v>
      </c>
      <c r="D19" s="16">
        <v>24</v>
      </c>
      <c r="E19" s="10">
        <v>20.6287878787879</v>
      </c>
      <c r="F19" s="10">
        <v>11.2045454545455</v>
      </c>
      <c r="G19" s="10">
        <v>20.3143939393939</v>
      </c>
      <c r="H19" s="10">
        <v>12.2310606060606</v>
      </c>
      <c r="I19" s="10">
        <v>0.0340909090909091</v>
      </c>
      <c r="J19" s="10">
        <v>0.0568181818181818</v>
      </c>
      <c r="K19" s="10">
        <v>20.6628787878788</v>
      </c>
      <c r="L19" s="10">
        <v>20.3712121212121</v>
      </c>
      <c r="M19" s="27">
        <f t="shared" si="0"/>
        <v>-1.4115490375803574</v>
      </c>
      <c r="N19" s="11">
        <v>58</v>
      </c>
      <c r="O19" s="11">
        <v>51</v>
      </c>
      <c r="P19" s="10">
        <v>30.6332288401254</v>
      </c>
      <c r="Q19" s="10">
        <v>35.1622103386809</v>
      </c>
      <c r="R19" s="10">
        <v>0.0752351097178683</v>
      </c>
      <c r="S19" s="10">
        <v>0.0588235294117647</v>
      </c>
      <c r="T19" s="10">
        <v>30.7084639498433</v>
      </c>
      <c r="U19" s="10">
        <v>35.2210338680927</v>
      </c>
      <c r="V19" s="27">
        <f>IF(T19=0,0,U19/T19*100-100)</f>
        <v>14.69487345775373</v>
      </c>
    </row>
    <row r="20" spans="1:22" ht="14.25" customHeight="1">
      <c r="A20" s="25">
        <v>11</v>
      </c>
      <c r="B20" s="4" t="s">
        <v>24</v>
      </c>
      <c r="C20" s="16">
        <v>16</v>
      </c>
      <c r="D20" s="16">
        <v>14</v>
      </c>
      <c r="E20" s="10">
        <v>13.9602272727273</v>
      </c>
      <c r="F20" s="10">
        <v>7.65340909090909</v>
      </c>
      <c r="G20" s="10">
        <v>20.8376623376623</v>
      </c>
      <c r="H20" s="10">
        <v>12.5584415584416</v>
      </c>
      <c r="I20" s="10">
        <v>0.0738636363636364</v>
      </c>
      <c r="J20" s="10">
        <v>0.0519480519480519</v>
      </c>
      <c r="K20" s="10">
        <v>14.0340909090909</v>
      </c>
      <c r="L20" s="10">
        <v>20.8896103896104</v>
      </c>
      <c r="M20" s="27">
        <f t="shared" si="0"/>
        <v>48.84904569115113</v>
      </c>
      <c r="N20" s="11"/>
      <c r="O20" s="11"/>
      <c r="P20" s="10"/>
      <c r="Q20" s="10"/>
      <c r="R20" s="10"/>
      <c r="S20" s="10"/>
      <c r="T20" s="10"/>
      <c r="U20" s="10"/>
      <c r="V20" s="27"/>
    </row>
    <row r="21" spans="1:22" ht="14.25" customHeight="1">
      <c r="A21" s="25">
        <v>12</v>
      </c>
      <c r="B21" s="4" t="s">
        <v>25</v>
      </c>
      <c r="C21" s="16">
        <v>37</v>
      </c>
      <c r="D21" s="16">
        <v>17</v>
      </c>
      <c r="E21" s="10">
        <v>7.75184275184275</v>
      </c>
      <c r="F21" s="10">
        <v>3.14987714987715</v>
      </c>
      <c r="G21" s="10">
        <v>21.4064171122995</v>
      </c>
      <c r="H21" s="10">
        <v>10.4491978609626</v>
      </c>
      <c r="I21" s="10">
        <v>0.0491400491400491</v>
      </c>
      <c r="J21" s="10">
        <v>0.0588235294117647</v>
      </c>
      <c r="K21" s="10">
        <v>7.8009828009828</v>
      </c>
      <c r="L21" s="10">
        <v>21.4652406417112</v>
      </c>
      <c r="M21" s="27">
        <f t="shared" si="0"/>
        <v>175.16072255673885</v>
      </c>
      <c r="N21" s="11"/>
      <c r="O21" s="11"/>
      <c r="P21" s="10"/>
      <c r="Q21" s="10"/>
      <c r="R21" s="10"/>
      <c r="S21" s="10"/>
      <c r="T21" s="10"/>
      <c r="U21" s="10"/>
      <c r="V21" s="27"/>
    </row>
    <row r="22" spans="1:22" ht="14.25" customHeight="1">
      <c r="A22" s="25">
        <v>13</v>
      </c>
      <c r="B22" s="4" t="s">
        <v>26</v>
      </c>
      <c r="C22" s="16">
        <v>31</v>
      </c>
      <c r="D22" s="16">
        <v>31</v>
      </c>
      <c r="E22" s="10">
        <v>19.9032258064516</v>
      </c>
      <c r="F22" s="10">
        <v>9.26979472140762</v>
      </c>
      <c r="G22" s="10">
        <v>21.7478005865103</v>
      </c>
      <c r="H22" s="10">
        <v>12.6480938416422</v>
      </c>
      <c r="I22" s="10">
        <v>0.0645161290322581</v>
      </c>
      <c r="J22" s="10">
        <v>0.0791788856304985</v>
      </c>
      <c r="K22" s="10">
        <v>19.9677419354839</v>
      </c>
      <c r="L22" s="10">
        <v>21.8269794721408</v>
      </c>
      <c r="M22" s="27">
        <f t="shared" si="0"/>
        <v>9.311205757086242</v>
      </c>
      <c r="N22" s="11">
        <v>51</v>
      </c>
      <c r="O22" s="11">
        <v>45</v>
      </c>
      <c r="P22" s="10">
        <v>18.9679144385027</v>
      </c>
      <c r="Q22" s="10">
        <v>25.7515151515152</v>
      </c>
      <c r="R22" s="10">
        <v>0.0463458110516934</v>
      </c>
      <c r="S22" s="10">
        <v>0.0525252525252525</v>
      </c>
      <c r="T22" s="10">
        <v>19.0142602495544</v>
      </c>
      <c r="U22" s="10">
        <v>25.8040404040404</v>
      </c>
      <c r="V22" s="27">
        <f>IF(T22=0,0,U22/T22*100-100)</f>
        <v>35.70888409737171</v>
      </c>
    </row>
    <row r="23" spans="1:22" ht="14.25" customHeight="1">
      <c r="A23" s="25">
        <v>14</v>
      </c>
      <c r="B23" s="4" t="s">
        <v>27</v>
      </c>
      <c r="C23" s="16">
        <v>16</v>
      </c>
      <c r="D23" s="16">
        <v>16</v>
      </c>
      <c r="E23" s="10">
        <v>20.7215909090909</v>
      </c>
      <c r="F23" s="10">
        <v>12.6477272727273</v>
      </c>
      <c r="G23" s="10">
        <v>26.9886363636364</v>
      </c>
      <c r="H23" s="10">
        <v>15.2727272727273</v>
      </c>
      <c r="I23" s="10">
        <v>0.130681818181818</v>
      </c>
      <c r="J23" s="10">
        <v>0.0340909090909091</v>
      </c>
      <c r="K23" s="10">
        <v>20.8522727272727</v>
      </c>
      <c r="L23" s="10">
        <v>27.0227272727273</v>
      </c>
      <c r="M23" s="27">
        <f t="shared" si="0"/>
        <v>29.59128065395123</v>
      </c>
      <c r="N23" s="11"/>
      <c r="O23" s="11"/>
      <c r="P23" s="10"/>
      <c r="Q23" s="10"/>
      <c r="R23" s="10"/>
      <c r="S23" s="10"/>
      <c r="T23" s="10"/>
      <c r="U23" s="10"/>
      <c r="V23" s="27"/>
    </row>
    <row r="24" spans="1:22" ht="14.25" customHeight="1">
      <c r="A24" s="25">
        <v>15</v>
      </c>
      <c r="B24" s="4" t="s">
        <v>28</v>
      </c>
      <c r="C24" s="16">
        <v>33</v>
      </c>
      <c r="D24" s="16">
        <v>33</v>
      </c>
      <c r="E24" s="10">
        <v>24.0606060606061</v>
      </c>
      <c r="F24" s="10">
        <v>12.3774104683196</v>
      </c>
      <c r="G24" s="10">
        <v>23.9393939393939</v>
      </c>
      <c r="H24" s="10">
        <v>12.068870523416</v>
      </c>
      <c r="I24" s="10">
        <v>0.146005509641873</v>
      </c>
      <c r="J24" s="10">
        <v>0.168044077134986</v>
      </c>
      <c r="K24" s="10">
        <v>24.2066115702479</v>
      </c>
      <c r="L24" s="10">
        <v>24.1074380165289</v>
      </c>
      <c r="M24" s="27">
        <f t="shared" si="0"/>
        <v>-0.40969614202796834</v>
      </c>
      <c r="N24" s="11">
        <v>37</v>
      </c>
      <c r="O24" s="11">
        <v>37</v>
      </c>
      <c r="P24" s="10">
        <v>23.2874692874693</v>
      </c>
      <c r="Q24" s="10">
        <v>25.5454545454545</v>
      </c>
      <c r="R24" s="10">
        <v>0.0368550368550369</v>
      </c>
      <c r="S24" s="10">
        <v>0.0491400491400491</v>
      </c>
      <c r="T24" s="10">
        <v>23.3243243243243</v>
      </c>
      <c r="U24" s="10">
        <v>25.5945945945946</v>
      </c>
      <c r="V24" s="27">
        <f>IF(T24=0,0,U24/T24*100-100)</f>
        <v>9.733487833140344</v>
      </c>
    </row>
    <row r="25" spans="1:22" ht="14.25" customHeight="1">
      <c r="A25" s="25">
        <v>16</v>
      </c>
      <c r="B25" s="4" t="s">
        <v>29</v>
      </c>
      <c r="C25" s="16">
        <v>22</v>
      </c>
      <c r="D25" s="16">
        <v>21</v>
      </c>
      <c r="E25" s="10">
        <v>11.396694214876</v>
      </c>
      <c r="F25" s="10">
        <v>7.91735537190083</v>
      </c>
      <c r="G25" s="10">
        <v>12.2164502164502</v>
      </c>
      <c r="H25" s="10">
        <v>9.22943722943723</v>
      </c>
      <c r="I25" s="10">
        <v>0.0454545454545455</v>
      </c>
      <c r="J25" s="10">
        <v>0.025974025974026</v>
      </c>
      <c r="K25" s="10">
        <v>11.4421487603306</v>
      </c>
      <c r="L25" s="10">
        <v>12.2424242424242</v>
      </c>
      <c r="M25" s="27">
        <f t="shared" si="0"/>
        <v>6.994101360297961</v>
      </c>
      <c r="N25" s="11"/>
      <c r="O25" s="11"/>
      <c r="P25" s="10"/>
      <c r="Q25" s="10"/>
      <c r="R25" s="10"/>
      <c r="S25" s="10"/>
      <c r="T25" s="10"/>
      <c r="U25" s="10"/>
      <c r="V25" s="27"/>
    </row>
    <row r="26" spans="1:22" ht="14.25" customHeight="1">
      <c r="A26" s="25">
        <v>17</v>
      </c>
      <c r="B26" s="4" t="s">
        <v>30</v>
      </c>
      <c r="C26" s="16">
        <v>16</v>
      </c>
      <c r="D26" s="16">
        <v>14</v>
      </c>
      <c r="E26" s="10">
        <v>19.0738636363636</v>
      </c>
      <c r="F26" s="10">
        <v>10.2670454545455</v>
      </c>
      <c r="G26" s="10">
        <v>19.9415584415584</v>
      </c>
      <c r="H26" s="10">
        <v>12.4480519480519</v>
      </c>
      <c r="I26" s="10">
        <v>0.0681818181818182</v>
      </c>
      <c r="J26" s="10">
        <v>0.0194805194805195</v>
      </c>
      <c r="K26" s="10">
        <v>19.1420454545455</v>
      </c>
      <c r="L26" s="10">
        <v>19.961038961039</v>
      </c>
      <c r="M26" s="27">
        <f t="shared" si="0"/>
        <v>4.278505703260777</v>
      </c>
      <c r="N26" s="11"/>
      <c r="O26" s="11"/>
      <c r="P26" s="10"/>
      <c r="Q26" s="10"/>
      <c r="R26" s="10"/>
      <c r="S26" s="10"/>
      <c r="T26" s="10"/>
      <c r="U26" s="10"/>
      <c r="V26" s="27"/>
    </row>
    <row r="27" spans="1:22" ht="14.25" customHeight="1">
      <c r="A27" s="25">
        <v>18</v>
      </c>
      <c r="B27" s="4" t="s">
        <v>31</v>
      </c>
      <c r="C27" s="16">
        <v>16</v>
      </c>
      <c r="D27" s="16">
        <v>16</v>
      </c>
      <c r="E27" s="10">
        <v>12.5738636363636</v>
      </c>
      <c r="F27" s="10">
        <v>8.17613636363636</v>
      </c>
      <c r="G27" s="10">
        <v>15.0738636363636</v>
      </c>
      <c r="H27" s="10">
        <v>10.9602272727273</v>
      </c>
      <c r="I27" s="10">
        <v>0.0625</v>
      </c>
      <c r="J27" s="10">
        <v>0.0397727272727273</v>
      </c>
      <c r="K27" s="10">
        <v>12.6363636363636</v>
      </c>
      <c r="L27" s="10">
        <v>15.1136363636364</v>
      </c>
      <c r="M27" s="27">
        <f t="shared" si="0"/>
        <v>19.60431654676323</v>
      </c>
      <c r="N27" s="11"/>
      <c r="O27" s="11"/>
      <c r="P27" s="10"/>
      <c r="Q27" s="10"/>
      <c r="R27" s="10"/>
      <c r="S27" s="10"/>
      <c r="T27" s="10"/>
      <c r="U27" s="10"/>
      <c r="V27" s="27"/>
    </row>
    <row r="28" spans="1:22" ht="14.25" customHeight="1">
      <c r="A28" s="25">
        <v>19</v>
      </c>
      <c r="B28" s="4" t="s">
        <v>32</v>
      </c>
      <c r="C28" s="16">
        <v>16</v>
      </c>
      <c r="D28" s="16">
        <v>15</v>
      </c>
      <c r="E28" s="10">
        <v>12.8068181818182</v>
      </c>
      <c r="F28" s="10">
        <v>6.52840909090909</v>
      </c>
      <c r="G28" s="10">
        <v>16.7090909090909</v>
      </c>
      <c r="H28" s="10">
        <v>12.2181818181818</v>
      </c>
      <c r="I28" s="10">
        <v>0.0511363636363636</v>
      </c>
      <c r="J28" s="10">
        <v>0.0363636363636364</v>
      </c>
      <c r="K28" s="10">
        <v>12.8579545454545</v>
      </c>
      <c r="L28" s="10">
        <v>16.7454545454545</v>
      </c>
      <c r="M28" s="27">
        <f t="shared" si="0"/>
        <v>30.23420238621307</v>
      </c>
      <c r="N28" s="18"/>
      <c r="O28" s="18"/>
      <c r="P28" s="19"/>
      <c r="Q28" s="19"/>
      <c r="R28" s="19"/>
      <c r="S28" s="19"/>
      <c r="T28" s="19"/>
      <c r="U28" s="19"/>
      <c r="V28" s="27"/>
    </row>
    <row r="29" spans="1:22" ht="14.25" customHeight="1">
      <c r="A29" s="25">
        <v>20</v>
      </c>
      <c r="B29" s="4" t="s">
        <v>33</v>
      </c>
      <c r="C29" s="16">
        <v>40</v>
      </c>
      <c r="D29" s="16">
        <v>40</v>
      </c>
      <c r="E29" s="10">
        <v>19.3613636363636</v>
      </c>
      <c r="F29" s="10">
        <v>12.8727272727273</v>
      </c>
      <c r="G29" s="10">
        <v>18.5727272727273</v>
      </c>
      <c r="H29" s="10">
        <v>11.2545454545455</v>
      </c>
      <c r="I29" s="10">
        <v>0.0681818181818182</v>
      </c>
      <c r="J29" s="10">
        <v>0.104545454545455</v>
      </c>
      <c r="K29" s="10">
        <v>19.4295454545455</v>
      </c>
      <c r="L29" s="10">
        <v>18.6772727272727</v>
      </c>
      <c r="M29" s="27">
        <f t="shared" si="0"/>
        <v>-3.8717978710963905</v>
      </c>
      <c r="N29" s="11">
        <v>43</v>
      </c>
      <c r="O29" s="11">
        <v>36</v>
      </c>
      <c r="P29" s="10">
        <v>20.7463002114165</v>
      </c>
      <c r="Q29" s="10">
        <v>27.9217171717172</v>
      </c>
      <c r="R29" s="10">
        <v>0.0486257928118393</v>
      </c>
      <c r="S29" s="10">
        <v>0.053030303030303</v>
      </c>
      <c r="T29" s="10">
        <v>20.7949260042283</v>
      </c>
      <c r="U29" s="10">
        <v>27.9747474747475</v>
      </c>
      <c r="V29" s="27">
        <f>IF(T29=0,0,U29/T29*100-100)</f>
        <v>34.52679499344839</v>
      </c>
    </row>
    <row r="30" spans="1:22" ht="14.25" customHeight="1">
      <c r="A30" s="25">
        <v>21</v>
      </c>
      <c r="B30" s="4" t="s">
        <v>34</v>
      </c>
      <c r="C30" s="16">
        <v>16</v>
      </c>
      <c r="D30" s="16">
        <v>14</v>
      </c>
      <c r="E30" s="10">
        <v>14.2727272727273</v>
      </c>
      <c r="F30" s="10">
        <v>10.1931818181818</v>
      </c>
      <c r="G30" s="10">
        <v>19.1038961038961</v>
      </c>
      <c r="H30" s="10">
        <v>11.4415584415584</v>
      </c>
      <c r="I30" s="10">
        <v>0.113636363636364</v>
      </c>
      <c r="J30" s="10">
        <v>0.0714285714285714</v>
      </c>
      <c r="K30" s="10">
        <v>14.3863636363636</v>
      </c>
      <c r="L30" s="10">
        <v>19.1753246753247</v>
      </c>
      <c r="M30" s="27">
        <f t="shared" si="0"/>
        <v>33.288196795306305</v>
      </c>
      <c r="N30" s="11"/>
      <c r="O30" s="11"/>
      <c r="P30" s="10"/>
      <c r="Q30" s="10"/>
      <c r="R30" s="10"/>
      <c r="S30" s="10"/>
      <c r="T30" s="10"/>
      <c r="U30" s="10"/>
      <c r="V30" s="27"/>
    </row>
    <row r="31" spans="1:22" ht="14.25" customHeight="1">
      <c r="A31" s="25">
        <v>22</v>
      </c>
      <c r="B31" s="4" t="s">
        <v>35</v>
      </c>
      <c r="C31" s="16">
        <v>20</v>
      </c>
      <c r="D31" s="16">
        <v>20</v>
      </c>
      <c r="E31" s="10">
        <v>14.5227272727273</v>
      </c>
      <c r="F31" s="10">
        <v>8.26363636363636</v>
      </c>
      <c r="G31" s="10">
        <v>20.0318181818182</v>
      </c>
      <c r="H31" s="10">
        <v>15.9045454545455</v>
      </c>
      <c r="I31" s="10">
        <v>0.127272727272727</v>
      </c>
      <c r="J31" s="10">
        <v>0.0545454545454545</v>
      </c>
      <c r="K31" s="10">
        <v>14.65</v>
      </c>
      <c r="L31" s="10">
        <v>20.0863636363636</v>
      </c>
      <c r="M31" s="27">
        <f t="shared" si="0"/>
        <v>37.108284207260056</v>
      </c>
      <c r="N31" s="11"/>
      <c r="O31" s="11"/>
      <c r="P31" s="10"/>
      <c r="Q31" s="10"/>
      <c r="R31" s="10"/>
      <c r="S31" s="10"/>
      <c r="T31" s="10"/>
      <c r="U31" s="10"/>
      <c r="V31" s="27"/>
    </row>
    <row r="32" spans="1:22" ht="14.25" customHeight="1">
      <c r="A32" s="25">
        <v>23</v>
      </c>
      <c r="B32" s="4" t="s">
        <v>36</v>
      </c>
      <c r="C32" s="16">
        <v>20</v>
      </c>
      <c r="D32" s="16">
        <v>19</v>
      </c>
      <c r="E32" s="10">
        <v>10.8227272727273</v>
      </c>
      <c r="F32" s="10">
        <v>7.35909090909091</v>
      </c>
      <c r="G32" s="10">
        <v>13.2105263157895</v>
      </c>
      <c r="H32" s="10">
        <v>9.03349282296651</v>
      </c>
      <c r="I32" s="10">
        <v>0.0727272727272727</v>
      </c>
      <c r="J32" s="10">
        <v>0.0478468899521531</v>
      </c>
      <c r="K32" s="10">
        <v>10.8954545454545</v>
      </c>
      <c r="L32" s="10">
        <v>13.2583732057416</v>
      </c>
      <c r="M32" s="27">
        <f t="shared" si="0"/>
        <v>21.6871967151925</v>
      </c>
      <c r="N32" s="11"/>
      <c r="O32" s="11"/>
      <c r="P32" s="10"/>
      <c r="Q32" s="10"/>
      <c r="R32" s="10"/>
      <c r="S32" s="10"/>
      <c r="T32" s="10"/>
      <c r="U32" s="10"/>
      <c r="V32" s="27"/>
    </row>
    <row r="33" spans="1:22" ht="14.25" customHeight="1">
      <c r="A33" s="25">
        <v>24</v>
      </c>
      <c r="B33" s="4" t="s">
        <v>37</v>
      </c>
      <c r="C33" s="16">
        <v>15</v>
      </c>
      <c r="D33" s="16">
        <v>12</v>
      </c>
      <c r="E33" s="10">
        <v>7.43636363636364</v>
      </c>
      <c r="F33" s="10">
        <v>5.16363636363636</v>
      </c>
      <c r="G33" s="10">
        <v>9.75757575757576</v>
      </c>
      <c r="H33" s="10">
        <v>6.45454545454545</v>
      </c>
      <c r="I33" s="10">
        <v>0.0121212121212121</v>
      </c>
      <c r="J33" s="10"/>
      <c r="K33" s="10">
        <v>7.44848484848485</v>
      </c>
      <c r="L33" s="10">
        <v>9.75757575757576</v>
      </c>
      <c r="M33" s="27">
        <f t="shared" si="0"/>
        <v>31.000813669650142</v>
      </c>
      <c r="N33" s="11"/>
      <c r="O33" s="11"/>
      <c r="P33" s="10"/>
      <c r="Q33" s="10"/>
      <c r="R33" s="10"/>
      <c r="S33" s="10"/>
      <c r="T33" s="10"/>
      <c r="U33" s="10"/>
      <c r="V33" s="27"/>
    </row>
    <row r="34" spans="1:22" ht="14.25" customHeight="1">
      <c r="A34" s="25">
        <v>25</v>
      </c>
      <c r="B34" s="4" t="s">
        <v>38</v>
      </c>
      <c r="C34" s="16">
        <v>16</v>
      </c>
      <c r="D34" s="16">
        <v>15</v>
      </c>
      <c r="E34" s="10">
        <v>15.9090909090909</v>
      </c>
      <c r="F34" s="10">
        <v>9.90909090909091</v>
      </c>
      <c r="G34" s="10">
        <v>17.169696969697</v>
      </c>
      <c r="H34" s="10">
        <v>10.5212121212121</v>
      </c>
      <c r="I34" s="10">
        <v>0.0681818181818182</v>
      </c>
      <c r="J34" s="10">
        <v>0.0727272727272727</v>
      </c>
      <c r="K34" s="10">
        <v>15.9772727272727</v>
      </c>
      <c r="L34" s="10">
        <v>17.2424242424242</v>
      </c>
      <c r="M34" s="27">
        <f t="shared" si="0"/>
        <v>7.918444760549946</v>
      </c>
      <c r="N34" s="11"/>
      <c r="O34" s="11"/>
      <c r="P34" s="10"/>
      <c r="Q34" s="10"/>
      <c r="R34" s="10"/>
      <c r="S34" s="10"/>
      <c r="T34" s="10"/>
      <c r="U34" s="10"/>
      <c r="V34" s="27"/>
    </row>
    <row r="35" spans="1:22" ht="14.25" customHeight="1">
      <c r="A35" s="25">
        <v>26</v>
      </c>
      <c r="B35" s="4" t="s">
        <v>39</v>
      </c>
      <c r="C35" s="16">
        <v>51</v>
      </c>
      <c r="D35" s="16">
        <v>49</v>
      </c>
      <c r="E35" s="10">
        <v>41.5579322638146</v>
      </c>
      <c r="F35" s="10">
        <v>28.1372549019608</v>
      </c>
      <c r="G35" s="10">
        <v>38.2745825602968</v>
      </c>
      <c r="H35" s="10">
        <v>25.6252319109462</v>
      </c>
      <c r="I35" s="10">
        <v>0.160427807486631</v>
      </c>
      <c r="J35" s="10">
        <v>0.137291280148423</v>
      </c>
      <c r="K35" s="10">
        <v>41.7183600713012</v>
      </c>
      <c r="L35" s="10">
        <v>38.4118738404453</v>
      </c>
      <c r="M35" s="27">
        <f t="shared" si="0"/>
        <v>-7.925733957913863</v>
      </c>
      <c r="N35" s="11"/>
      <c r="O35" s="11"/>
      <c r="P35" s="10"/>
      <c r="Q35" s="10"/>
      <c r="R35" s="10"/>
      <c r="S35" s="10"/>
      <c r="T35" s="10"/>
      <c r="U35" s="10"/>
      <c r="V35" s="27"/>
    </row>
    <row r="36" spans="1:22" ht="14.25" customHeight="1">
      <c r="A36" s="25">
        <v>27</v>
      </c>
      <c r="B36" s="4" t="s">
        <v>40</v>
      </c>
      <c r="C36" s="16"/>
      <c r="D36" s="17"/>
      <c r="E36" s="10"/>
      <c r="F36" s="10"/>
      <c r="G36" s="10"/>
      <c r="H36" s="10"/>
      <c r="I36" s="10"/>
      <c r="J36" s="10"/>
      <c r="K36" s="10"/>
      <c r="L36" s="10"/>
      <c r="M36" s="27"/>
      <c r="N36" s="11"/>
      <c r="O36" s="11"/>
      <c r="P36" s="10"/>
      <c r="Q36" s="10"/>
      <c r="R36" s="10"/>
      <c r="S36" s="10"/>
      <c r="T36" s="10"/>
      <c r="U36" s="10"/>
      <c r="V36" s="27"/>
    </row>
    <row r="37" spans="1:22" s="14" customFormat="1" ht="14.25" customHeight="1">
      <c r="A37" s="22"/>
      <c r="B37" s="23" t="s">
        <v>9</v>
      </c>
      <c r="C37" s="24">
        <f>SUM(C10:C36)</f>
        <v>637</v>
      </c>
      <c r="D37" s="24">
        <f>SUM(D11:D35)</f>
        <v>588</v>
      </c>
      <c r="E37" s="21">
        <v>17.830883402312</v>
      </c>
      <c r="F37" s="21">
        <v>10.2293420864849</v>
      </c>
      <c r="G37" s="21">
        <v>19.9969078540507</v>
      </c>
      <c r="H37" s="21">
        <v>12.3351886209029</v>
      </c>
      <c r="I37" s="21">
        <v>0.0736406450692165</v>
      </c>
      <c r="J37" s="21">
        <v>0.0672541743970315</v>
      </c>
      <c r="K37" s="21">
        <v>17.9045240473812</v>
      </c>
      <c r="L37" s="21">
        <v>20.0641620284477</v>
      </c>
      <c r="M37" s="28">
        <f>IF(K37=0,0,(L37/K37)*100-100)</f>
        <v>12.061968111251616</v>
      </c>
      <c r="N37" s="24">
        <f>SUM(N11:N35)</f>
        <v>354</v>
      </c>
      <c r="O37" s="24">
        <f>SUM(O11:O35)</f>
        <v>265</v>
      </c>
      <c r="P37" s="21">
        <v>19.5130970724191</v>
      </c>
      <c r="Q37" s="21">
        <v>29.5355060034305</v>
      </c>
      <c r="R37" s="21">
        <v>0.0513610683102209</v>
      </c>
      <c r="S37" s="21">
        <v>0.0476843910806175</v>
      </c>
      <c r="T37" s="21">
        <v>19.5644581407293</v>
      </c>
      <c r="U37" s="21">
        <v>29.5831903945112</v>
      </c>
      <c r="V37" s="28">
        <f>IF(T37=0,0,U37/T37*100-100)</f>
        <v>51.208840959029146</v>
      </c>
    </row>
    <row r="38" spans="6:12" ht="12.75">
      <c r="F38" s="12"/>
      <c r="G38" s="12"/>
      <c r="H38" s="12"/>
      <c r="I38" s="12"/>
      <c r="J38" s="13"/>
      <c r="K38" s="12"/>
      <c r="L38" s="12"/>
    </row>
    <row r="39" spans="6:12" ht="12.75">
      <c r="F39" s="12"/>
      <c r="G39" s="12"/>
      <c r="H39" s="12"/>
      <c r="I39" s="12"/>
      <c r="J39" s="13"/>
      <c r="K39" s="12"/>
      <c r="L39" s="12"/>
    </row>
  </sheetData>
  <sheetProtection/>
  <mergeCells count="32">
    <mergeCell ref="A3:V3"/>
    <mergeCell ref="R6:S6"/>
    <mergeCell ref="M6:M8"/>
    <mergeCell ref="K6:L6"/>
    <mergeCell ref="N7:N8"/>
    <mergeCell ref="R7:R8"/>
    <mergeCell ref="P6:Q6"/>
    <mergeCell ref="C6:D6"/>
    <mergeCell ref="U7:U8"/>
    <mergeCell ref="O7:O8"/>
    <mergeCell ref="T7:T8"/>
    <mergeCell ref="J7:J8"/>
    <mergeCell ref="K7:K8"/>
    <mergeCell ref="L7:L8"/>
    <mergeCell ref="E6:H6"/>
    <mergeCell ref="I6:J6"/>
    <mergeCell ref="A2:V2"/>
    <mergeCell ref="A5:A8"/>
    <mergeCell ref="B5:B8"/>
    <mergeCell ref="C5:M5"/>
    <mergeCell ref="N5:V5"/>
    <mergeCell ref="I7:I8"/>
    <mergeCell ref="P7:P8"/>
    <mergeCell ref="Q7:Q8"/>
    <mergeCell ref="S7:S8"/>
    <mergeCell ref="G7:H7"/>
    <mergeCell ref="V6:V8"/>
    <mergeCell ref="C7:C8"/>
    <mergeCell ref="D7:D8"/>
    <mergeCell ref="E7:F7"/>
    <mergeCell ref="T6:U6"/>
    <mergeCell ref="N6:O6"/>
  </mergeCells>
  <conditionalFormatting sqref="C28:M28 C29:U30 C25:U27 V25:V30 C10:V24 C31:V37">
    <cfRule type="cellIs" priority="1" dxfId="1" operator="equal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2016-12-28T14:29:41Z</cp:lastPrinted>
  <dcterms:created xsi:type="dcterms:W3CDTF">2011-07-25T06:42:36Z</dcterms:created>
  <dcterms:modified xsi:type="dcterms:W3CDTF">2018-02-28T07:56:14Z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1.3.1. Середньомісячне надходження справ та матеріалів на одного суддю окружного та апеляційного адміністративного суду_4.2017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2209475</vt:i4>
  </property>
  <property fmtid="{D5CDD505-2E9C-101B-9397-08002B2CF9AE}" pid="7" name="Тип звіту">
    <vt:lpwstr>1.3.1. Середньомісячне надходження справ та матеріалів на одного суддю окружного та апеляційного адміністративного суду</vt:lpwstr>
  </property>
  <property fmtid="{D5CDD505-2E9C-101B-9397-08002B2CF9AE}" pid="8" name="К.Cума">
    <vt:lpwstr>A21C4525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9F185A1F</vt:lpwstr>
  </property>
  <property fmtid="{D5CDD505-2E9C-101B-9397-08002B2CF9AE}" pid="16" name="Версія БД">
    <vt:lpwstr>3.18.0.1578</vt:lpwstr>
  </property>
</Properties>
</file>