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10_1" sheetId="1" r:id="rId1"/>
  </sheets>
  <definedNames>
    <definedName name="Z_СоответствиеКодов">#REF!</definedName>
    <definedName name="_xlnm.Print_Area" localSheetId="0">'10_1'!$A$1:$L$40</definedName>
  </definedNames>
  <calcPr fullCalcOnLoad="1"/>
</workbook>
</file>

<file path=xl/sharedStrings.xml><?xml version="1.0" encoding="utf-8"?>
<sst xmlns="http://schemas.openxmlformats.org/spreadsheetml/2006/main" count="52" uniqueCount="45">
  <si>
    <t>Таблиця 10.1</t>
  </si>
  <si>
    <t>Якість розгляду господарських справ місцевими господарськими судами</t>
  </si>
  <si>
    <t>№ з/п</t>
  </si>
  <si>
    <t>Область
(регіон)</t>
  </si>
  <si>
    <t xml:space="preserve">Розглянуто місцевими господарськими судами справ </t>
  </si>
  <si>
    <t>Переглянуто справ апеляційним судом</t>
  </si>
  <si>
    <t xml:space="preserve">Усього </t>
  </si>
  <si>
    <t>з  них</t>
  </si>
  <si>
    <t>кількість справ, за якими змінено та скасовано судові акти</t>
  </si>
  <si>
    <t>%,
 питома вага*</t>
  </si>
  <si>
    <t>плюс гр10 Розділу 3</t>
  </si>
  <si>
    <t>плюс гр9 Розділу 3</t>
  </si>
  <si>
    <t>А</t>
  </si>
  <si>
    <t>Б</t>
  </si>
  <si>
    <t>АРК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</si>
  <si>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</si>
  <si>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</si>
  <si>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</si>
  <si>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</si>
  <si>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</si>
  <si>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</si>
  <si>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</si>
  <si>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</si>
  <si>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</si>
  <si>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</si>
  <si>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</si>
  <si>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</si>
  <si>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</si>
  <si>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</si>
  <si>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</si>
  <si>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</si>
  <si>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</si>
  <si>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</si>
  <si>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</si>
  <si>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</si>
  <si>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</si>
  <si>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</si>
  <si>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</si>
  <si>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</si>
  <si>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</si>
  <si>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</si>
  <si>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</si>
  <si>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до числа рішень, винесених місцевими господарськими судами</t>
  </si>
  <si>
    <t>2017 рік</t>
  </si>
  <si>
    <t>2016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</si>
</sst>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0" fontId="3" fillId="0" borderId="0" xfId="53" applyFont="1">
      <alignment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0" xfId="52" applyNumberFormat="1" applyFont="1" applyFill="1" applyBorder="1" applyAlignment="1" applyProtection="1">
      <alignment horizontal="right" vertical="center" wrapText="1"/>
      <protection/>
    </xf>
    <xf numFmtId="3" fontId="1" fillId="0" borderId="0" xfId="53" applyNumberFormat="1" applyFont="1">
      <alignment/>
      <protection/>
    </xf>
    <xf numFmtId="0" fontId="7" fillId="0" borderId="0" xfId="53" applyFont="1">
      <alignment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32" borderId="0" xfId="53" applyFont="1" applyFill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/>
      <protection/>
    </xf>
    <xf numFmtId="0" fontId="1" fillId="0" borderId="0" xfId="53" applyFont="1" applyFill="1">
      <alignment/>
      <protection/>
    </xf>
    <xf numFmtId="4" fontId="1" fillId="33" borderId="10" xfId="0" applyNumberFormat="1" applyFont="1" applyFill="1" applyBorder="1" applyAlignment="1" applyProtection="1">
      <alignment horizontal="right"/>
      <protection hidden="1"/>
    </xf>
    <xf numFmtId="4" fontId="1" fillId="33" borderId="10" xfId="0" applyNumberFormat="1" applyFont="1" applyFill="1" applyBorder="1" applyAlignment="1">
      <alignment horizontal="right"/>
    </xf>
    <xf numFmtId="0" fontId="1" fillId="0" borderId="0" xfId="53" applyFont="1" applyAlignment="1">
      <alignment wrapText="1"/>
      <protection/>
    </xf>
    <xf numFmtId="0" fontId="5" fillId="33" borderId="10" xfId="53" applyFont="1" applyFill="1" applyBorder="1" applyAlignment="1">
      <alignment vertical="center"/>
      <protection/>
    </xf>
    <xf numFmtId="3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 applyProtection="1">
      <alignment vertical="center"/>
      <protection hidden="1"/>
    </xf>
    <xf numFmtId="4" fontId="5" fillId="33" borderId="10" xfId="0" applyNumberFormat="1" applyFont="1" applyFill="1" applyBorder="1" applyAlignment="1">
      <alignment vertical="center"/>
    </xf>
    <xf numFmtId="0" fontId="7" fillId="0" borderId="0" xfId="53" applyFont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tat_2003 newперша" xfId="52"/>
    <cellStyle name="Обычный_Касація - звіт (розділи І, ІІ, ІІІ) new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SheetLayoutView="100" zoomScalePageLayoutView="0" workbookViewId="0" topLeftCell="A1">
      <selection activeCell="R32" sqref="R32"/>
    </sheetView>
  </sheetViews>
  <sheetFormatPr defaultColWidth="9.00390625" defaultRowHeight="12.75"/>
  <cols>
    <col min="1" max="1" width="3.625" style="1" customWidth="1"/>
    <col min="2" max="2" width="21.25390625" style="1" customWidth="1"/>
    <col min="3" max="3" width="9.375" style="1" customWidth="1"/>
    <col min="4" max="4" width="9.25390625" style="1" customWidth="1"/>
    <col min="5" max="12" width="9.75390625" style="1" customWidth="1"/>
    <col min="13" max="13" width="9.125" style="1" customWidth="1"/>
    <col min="14" max="14" width="0.12890625" style="1" customWidth="1"/>
    <col min="15" max="15" width="9.125" style="1" customWidth="1"/>
    <col min="16" max="16" width="0.2421875" style="1" hidden="1" customWidth="1"/>
    <col min="17" max="17" width="9.125" style="1" hidden="1" customWidth="1"/>
    <col min="18" max="16384" width="9.125" style="1" customWidth="1"/>
  </cols>
  <sheetData>
    <row r="1" spans="1:12" ht="15" customHeight="1">
      <c r="A1" s="22"/>
      <c r="L1" s="2" t="s">
        <v>0</v>
      </c>
    </row>
    <row r="2" spans="1:12" ht="18" customHeight="1">
      <c r="A2" s="3"/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0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" customHeight="1">
      <c r="A4" s="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4" customFormat="1" ht="23.25" customHeight="1">
      <c r="A5" s="30" t="s">
        <v>2</v>
      </c>
      <c r="B5" s="31" t="s">
        <v>3</v>
      </c>
      <c r="C5" s="31" t="s">
        <v>4</v>
      </c>
      <c r="D5" s="31"/>
      <c r="E5" s="31" t="s">
        <v>5</v>
      </c>
      <c r="F5" s="31"/>
      <c r="G5" s="31"/>
      <c r="H5" s="31"/>
      <c r="I5" s="31"/>
      <c r="J5" s="31"/>
      <c r="K5" s="31"/>
      <c r="L5" s="31"/>
    </row>
    <row r="6" spans="1:12" s="4" customFormat="1" ht="18" customHeight="1">
      <c r="A6" s="30"/>
      <c r="B6" s="31"/>
      <c r="C6" s="31"/>
      <c r="D6" s="31"/>
      <c r="E6" s="31" t="s">
        <v>6</v>
      </c>
      <c r="F6" s="31"/>
      <c r="G6" s="31"/>
      <c r="H6" s="31"/>
      <c r="I6" s="31" t="s">
        <v>7</v>
      </c>
      <c r="J6" s="31"/>
      <c r="K6" s="31"/>
      <c r="L6" s="31"/>
    </row>
    <row r="7" spans="1:12" s="4" customFormat="1" ht="25.5" customHeight="1">
      <c r="A7" s="30"/>
      <c r="B7" s="31"/>
      <c r="C7" s="31"/>
      <c r="D7" s="31"/>
      <c r="E7" s="31"/>
      <c r="F7" s="31"/>
      <c r="G7" s="31"/>
      <c r="H7" s="31"/>
      <c r="I7" s="31" t="s">
        <v>8</v>
      </c>
      <c r="J7" s="31"/>
      <c r="K7" s="31"/>
      <c r="L7" s="31"/>
    </row>
    <row r="8" spans="1:17" s="4" customFormat="1" ht="36.75" customHeight="1">
      <c r="A8" s="30"/>
      <c r="B8" s="31"/>
      <c r="C8" s="16" t="s">
        <v>44</v>
      </c>
      <c r="D8" s="16" t="s">
        <v>43</v>
      </c>
      <c r="E8" s="16" t="s">
        <v>44</v>
      </c>
      <c r="F8" s="17" t="s">
        <v>9</v>
      </c>
      <c r="G8" s="16" t="s">
        <v>43</v>
      </c>
      <c r="H8" s="17" t="s">
        <v>9</v>
      </c>
      <c r="I8" s="16" t="s">
        <v>44</v>
      </c>
      <c r="J8" s="17" t="s">
        <v>9</v>
      </c>
      <c r="K8" s="16" t="s">
        <v>43</v>
      </c>
      <c r="L8" s="17" t="s">
        <v>9</v>
      </c>
      <c r="P8" s="14" t="s">
        <v>10</v>
      </c>
      <c r="Q8" s="14" t="s">
        <v>11</v>
      </c>
    </row>
    <row r="9" spans="1:12" ht="12.75">
      <c r="A9" s="10" t="s">
        <v>12</v>
      </c>
      <c r="B9" s="11" t="s">
        <v>13</v>
      </c>
      <c r="C9" s="12">
        <v>1</v>
      </c>
      <c r="D9" s="12">
        <v>2</v>
      </c>
      <c r="E9" s="12">
        <v>3</v>
      </c>
      <c r="F9" s="18">
        <v>4</v>
      </c>
      <c r="G9" s="12">
        <v>5</v>
      </c>
      <c r="H9" s="18">
        <v>6</v>
      </c>
      <c r="I9" s="12">
        <v>7</v>
      </c>
      <c r="J9" s="18">
        <v>8</v>
      </c>
      <c r="K9" s="12">
        <v>9</v>
      </c>
      <c r="L9" s="18">
        <v>10</v>
      </c>
    </row>
    <row r="10" spans="1:14" ht="12.75" customHeight="1">
      <c r="A10" s="13">
        <v>1</v>
      </c>
      <c r="B10" s="5" t="s">
        <v>14</v>
      </c>
      <c r="C10" s="6"/>
      <c r="D10" s="6"/>
      <c r="E10" s="7"/>
      <c r="F10" s="20"/>
      <c r="G10" s="7"/>
      <c r="H10" s="21"/>
      <c r="I10" s="7"/>
      <c r="J10" s="20"/>
      <c r="K10" s="7"/>
      <c r="L10" s="21"/>
      <c r="M10" s="9">
        <f aca="true" t="shared" si="0" ref="M10:M37">IF(D10=0,0,SUM(G10*100/D10))</f>
        <v>0</v>
      </c>
      <c r="N10" s="9" t="e">
        <f>K10*100/D10</f>
        <v>#DIV/0!</v>
      </c>
    </row>
    <row r="11" spans="1:14" ht="12.75" customHeight="1">
      <c r="A11" s="13">
        <v>2</v>
      </c>
      <c r="B11" s="5" t="s">
        <v>15</v>
      </c>
      <c r="C11" s="6">
        <v>1212</v>
      </c>
      <c r="D11" s="6">
        <v>1016</v>
      </c>
      <c r="E11" s="7">
        <v>344</v>
      </c>
      <c r="F11" s="20">
        <f aca="true" t="shared" si="1" ref="F11:F35">IF(C11=0,0,E11*100/C11)</f>
        <v>28.382838283828384</v>
      </c>
      <c r="G11" s="7">
        <v>319</v>
      </c>
      <c r="H11" s="21">
        <f aca="true" t="shared" si="2" ref="H11:H35">IF(D11=0,IF(G11=0,0,100),M11)</f>
        <v>31.39763779527559</v>
      </c>
      <c r="I11" s="7">
        <v>99</v>
      </c>
      <c r="J11" s="20">
        <f aca="true" t="shared" si="3" ref="J11:J35">IF(C11=0,0,I11*100/C11)</f>
        <v>8.168316831683168</v>
      </c>
      <c r="K11" s="7">
        <v>95</v>
      </c>
      <c r="L11" s="21">
        <f aca="true" t="shared" si="4" ref="L11:L37">IF(D11=0,IF(K11=0,0,100),N11)</f>
        <v>9.350393700787402</v>
      </c>
      <c r="M11" s="9">
        <f t="shared" si="0"/>
        <v>31.39763779527559</v>
      </c>
      <c r="N11" s="9">
        <f aca="true" t="shared" si="5" ref="N11:N37">K11*100/D11</f>
        <v>9.350393700787402</v>
      </c>
    </row>
    <row r="12" spans="1:14" ht="12.75" customHeight="1">
      <c r="A12" s="13">
        <v>3</v>
      </c>
      <c r="B12" s="5" t="s">
        <v>16</v>
      </c>
      <c r="C12" s="6">
        <v>1084</v>
      </c>
      <c r="D12" s="6">
        <v>954</v>
      </c>
      <c r="E12" s="7">
        <v>301</v>
      </c>
      <c r="F12" s="20">
        <f t="shared" si="1"/>
        <v>27.767527675276753</v>
      </c>
      <c r="G12" s="7">
        <v>303</v>
      </c>
      <c r="H12" s="21">
        <f t="shared" si="2"/>
        <v>31.761006289308177</v>
      </c>
      <c r="I12" s="7">
        <v>77</v>
      </c>
      <c r="J12" s="20">
        <f t="shared" si="3"/>
        <v>7.1033210332103325</v>
      </c>
      <c r="K12" s="7">
        <v>81</v>
      </c>
      <c r="L12" s="21">
        <f t="shared" si="4"/>
        <v>8.49056603773585</v>
      </c>
      <c r="M12" s="9">
        <f t="shared" si="0"/>
        <v>31.761006289308177</v>
      </c>
      <c r="N12" s="9">
        <f t="shared" si="5"/>
        <v>8.49056603773585</v>
      </c>
    </row>
    <row r="13" spans="1:14" ht="12.75" customHeight="1">
      <c r="A13" s="13">
        <v>4</v>
      </c>
      <c r="B13" s="5" t="s">
        <v>17</v>
      </c>
      <c r="C13" s="6">
        <v>10550</v>
      </c>
      <c r="D13" s="6">
        <v>8984</v>
      </c>
      <c r="E13" s="7">
        <v>2174</v>
      </c>
      <c r="F13" s="20">
        <f t="shared" si="1"/>
        <v>20.606635071090047</v>
      </c>
      <c r="G13" s="7">
        <v>2119</v>
      </c>
      <c r="H13" s="21">
        <f t="shared" si="2"/>
        <v>23.586375779162957</v>
      </c>
      <c r="I13" s="7">
        <v>607</v>
      </c>
      <c r="J13" s="20">
        <f t="shared" si="3"/>
        <v>5.753554502369668</v>
      </c>
      <c r="K13" s="7">
        <v>572</v>
      </c>
      <c r="L13" s="21">
        <f t="shared" si="4"/>
        <v>6.366874443455031</v>
      </c>
      <c r="M13" s="9">
        <f t="shared" si="0"/>
        <v>23.586375779162957</v>
      </c>
      <c r="N13" s="9">
        <f t="shared" si="5"/>
        <v>6.366874443455031</v>
      </c>
    </row>
    <row r="14" spans="1:17" ht="12.75" customHeight="1">
      <c r="A14" s="13">
        <v>5</v>
      </c>
      <c r="B14" s="5" t="s">
        <v>18</v>
      </c>
      <c r="C14" s="6">
        <v>3774</v>
      </c>
      <c r="D14" s="6">
        <v>2953</v>
      </c>
      <c r="E14" s="7">
        <v>798</v>
      </c>
      <c r="F14" s="20">
        <f t="shared" si="1"/>
        <v>21.144674085850557</v>
      </c>
      <c r="G14" s="7">
        <v>741</v>
      </c>
      <c r="H14" s="21">
        <f t="shared" si="2"/>
        <v>25.093125634947512</v>
      </c>
      <c r="I14" s="7">
        <v>223</v>
      </c>
      <c r="J14" s="20">
        <f t="shared" si="3"/>
        <v>5.908850026497086</v>
      </c>
      <c r="K14" s="7">
        <v>177</v>
      </c>
      <c r="L14" s="21">
        <f t="shared" si="4"/>
        <v>5.993904503894345</v>
      </c>
      <c r="M14" s="9">
        <f t="shared" si="0"/>
        <v>25.093125634947512</v>
      </c>
      <c r="N14" s="9">
        <f t="shared" si="5"/>
        <v>5.993904503894345</v>
      </c>
      <c r="P14" s="1">
        <v>7</v>
      </c>
      <c r="Q14" s="1">
        <v>19</v>
      </c>
    </row>
    <row r="15" spans="1:14" ht="12.75" customHeight="1">
      <c r="A15" s="13">
        <v>6</v>
      </c>
      <c r="B15" s="5" t="s">
        <v>19</v>
      </c>
      <c r="C15" s="6">
        <v>2031</v>
      </c>
      <c r="D15" s="6">
        <v>1835</v>
      </c>
      <c r="E15" s="7">
        <v>387</v>
      </c>
      <c r="F15" s="20">
        <f t="shared" si="1"/>
        <v>19.054652880354507</v>
      </c>
      <c r="G15" s="7">
        <v>453</v>
      </c>
      <c r="H15" s="21">
        <f t="shared" si="2"/>
        <v>24.6866485013624</v>
      </c>
      <c r="I15" s="7">
        <v>129</v>
      </c>
      <c r="J15" s="20">
        <f t="shared" si="3"/>
        <v>6.3515509601181686</v>
      </c>
      <c r="K15" s="7">
        <v>111</v>
      </c>
      <c r="L15" s="21">
        <f t="shared" si="4"/>
        <v>6.049046321525886</v>
      </c>
      <c r="M15" s="9">
        <f t="shared" si="0"/>
        <v>24.6866485013624</v>
      </c>
      <c r="N15" s="9">
        <f t="shared" si="5"/>
        <v>6.049046321525886</v>
      </c>
    </row>
    <row r="16" spans="1:14" ht="12.75" customHeight="1">
      <c r="A16" s="13">
        <v>7</v>
      </c>
      <c r="B16" s="5" t="s">
        <v>20</v>
      </c>
      <c r="C16" s="6">
        <v>1096</v>
      </c>
      <c r="D16" s="6">
        <v>982</v>
      </c>
      <c r="E16" s="7">
        <v>253</v>
      </c>
      <c r="F16" s="20">
        <f t="shared" si="1"/>
        <v>23.083941605839417</v>
      </c>
      <c r="G16" s="7">
        <v>217</v>
      </c>
      <c r="H16" s="21">
        <f t="shared" si="2"/>
        <v>22.09775967413442</v>
      </c>
      <c r="I16" s="7">
        <v>56</v>
      </c>
      <c r="J16" s="20">
        <f t="shared" si="3"/>
        <v>5.109489051094891</v>
      </c>
      <c r="K16" s="7">
        <v>70</v>
      </c>
      <c r="L16" s="21">
        <f t="shared" si="4"/>
        <v>7.128309572301426</v>
      </c>
      <c r="M16" s="9">
        <f t="shared" si="0"/>
        <v>22.09775967413442</v>
      </c>
      <c r="N16" s="9">
        <f t="shared" si="5"/>
        <v>7.128309572301426</v>
      </c>
    </row>
    <row r="17" spans="1:17" ht="12.75" customHeight="1">
      <c r="A17" s="13">
        <v>8</v>
      </c>
      <c r="B17" s="5" t="s">
        <v>21</v>
      </c>
      <c r="C17" s="6">
        <v>4718</v>
      </c>
      <c r="D17" s="6">
        <v>3461</v>
      </c>
      <c r="E17" s="7">
        <v>1042</v>
      </c>
      <c r="F17" s="20">
        <f t="shared" si="1"/>
        <v>22.08562950402713</v>
      </c>
      <c r="G17" s="7">
        <v>933</v>
      </c>
      <c r="H17" s="21">
        <f t="shared" si="2"/>
        <v>26.95752672637966</v>
      </c>
      <c r="I17" s="7">
        <v>358</v>
      </c>
      <c r="J17" s="20">
        <f t="shared" si="3"/>
        <v>7.587961000423909</v>
      </c>
      <c r="K17" s="7">
        <v>299</v>
      </c>
      <c r="L17" s="21">
        <f t="shared" si="4"/>
        <v>8.639121641144177</v>
      </c>
      <c r="M17" s="9">
        <f t="shared" si="0"/>
        <v>26.95752672637966</v>
      </c>
      <c r="N17" s="9">
        <f t="shared" si="5"/>
        <v>8.639121641144177</v>
      </c>
      <c r="P17" s="1">
        <v>115</v>
      </c>
      <c r="Q17" s="1">
        <v>391</v>
      </c>
    </row>
    <row r="18" spans="1:14" ht="12.75" customHeight="1">
      <c r="A18" s="13">
        <v>9</v>
      </c>
      <c r="B18" s="5" t="s">
        <v>22</v>
      </c>
      <c r="C18" s="6">
        <v>1717</v>
      </c>
      <c r="D18" s="6">
        <v>1775</v>
      </c>
      <c r="E18" s="7">
        <v>374</v>
      </c>
      <c r="F18" s="20">
        <f t="shared" si="1"/>
        <v>21.782178217821784</v>
      </c>
      <c r="G18" s="7">
        <v>482</v>
      </c>
      <c r="H18" s="21">
        <f t="shared" si="2"/>
        <v>27.154929577464788</v>
      </c>
      <c r="I18" s="7">
        <v>125</v>
      </c>
      <c r="J18" s="20">
        <f t="shared" si="3"/>
        <v>7.2801397786837505</v>
      </c>
      <c r="K18" s="7">
        <v>157</v>
      </c>
      <c r="L18" s="21">
        <f t="shared" si="4"/>
        <v>8.845070422535212</v>
      </c>
      <c r="M18" s="9">
        <f t="shared" si="0"/>
        <v>27.154929577464788</v>
      </c>
      <c r="N18" s="9">
        <f t="shared" si="5"/>
        <v>8.845070422535212</v>
      </c>
    </row>
    <row r="19" spans="1:14" ht="12.75" customHeight="1">
      <c r="A19" s="13">
        <v>10</v>
      </c>
      <c r="B19" s="5" t="s">
        <v>23</v>
      </c>
      <c r="C19" s="6">
        <v>5509</v>
      </c>
      <c r="D19" s="6">
        <v>5198</v>
      </c>
      <c r="E19" s="7">
        <v>1050</v>
      </c>
      <c r="F19" s="20">
        <f t="shared" si="1"/>
        <v>19.05972045743329</v>
      </c>
      <c r="G19" s="7">
        <v>1119</v>
      </c>
      <c r="H19" s="21">
        <f t="shared" si="2"/>
        <v>21.52751058099269</v>
      </c>
      <c r="I19" s="7">
        <v>260</v>
      </c>
      <c r="J19" s="20">
        <f t="shared" si="3"/>
        <v>4.71954982755491</v>
      </c>
      <c r="K19" s="7">
        <v>307</v>
      </c>
      <c r="L19" s="21">
        <f t="shared" si="4"/>
        <v>5.906117737591381</v>
      </c>
      <c r="M19" s="9">
        <f t="shared" si="0"/>
        <v>21.52751058099269</v>
      </c>
      <c r="N19" s="9">
        <f t="shared" si="5"/>
        <v>5.906117737591381</v>
      </c>
    </row>
    <row r="20" spans="1:14" ht="12.75" customHeight="1">
      <c r="A20" s="13">
        <v>11</v>
      </c>
      <c r="B20" s="5" t="s">
        <v>24</v>
      </c>
      <c r="C20" s="6">
        <v>1318</v>
      </c>
      <c r="D20" s="6">
        <v>1243</v>
      </c>
      <c r="E20" s="7">
        <v>352</v>
      </c>
      <c r="F20" s="20">
        <f t="shared" si="1"/>
        <v>26.707132018209407</v>
      </c>
      <c r="G20" s="7">
        <v>382</v>
      </c>
      <c r="H20" s="21">
        <f t="shared" si="2"/>
        <v>30.73209975864843</v>
      </c>
      <c r="I20" s="7">
        <v>78</v>
      </c>
      <c r="J20" s="20">
        <f t="shared" si="3"/>
        <v>5.918057663125948</v>
      </c>
      <c r="K20" s="7">
        <v>75</v>
      </c>
      <c r="L20" s="21">
        <f t="shared" si="4"/>
        <v>6.033789219629927</v>
      </c>
      <c r="M20" s="9">
        <f t="shared" si="0"/>
        <v>30.73209975864843</v>
      </c>
      <c r="N20" s="9">
        <f t="shared" si="5"/>
        <v>6.033789219629927</v>
      </c>
    </row>
    <row r="21" spans="1:17" ht="12.75" customHeight="1">
      <c r="A21" s="13">
        <v>12</v>
      </c>
      <c r="B21" s="5" t="s">
        <v>25</v>
      </c>
      <c r="C21" s="6">
        <v>1852</v>
      </c>
      <c r="D21" s="6">
        <v>1508</v>
      </c>
      <c r="E21" s="7">
        <v>246</v>
      </c>
      <c r="F21" s="20">
        <f t="shared" si="1"/>
        <v>13.282937365010799</v>
      </c>
      <c r="G21" s="7">
        <v>321</v>
      </c>
      <c r="H21" s="21">
        <f t="shared" si="2"/>
        <v>21.286472148541115</v>
      </c>
      <c r="I21" s="7">
        <v>76</v>
      </c>
      <c r="J21" s="20">
        <f t="shared" si="3"/>
        <v>4.103671706263499</v>
      </c>
      <c r="K21" s="7">
        <v>78</v>
      </c>
      <c r="L21" s="21">
        <f t="shared" si="4"/>
        <v>5.172413793103448</v>
      </c>
      <c r="M21" s="9">
        <f t="shared" si="0"/>
        <v>21.286472148541115</v>
      </c>
      <c r="N21" s="9">
        <f t="shared" si="5"/>
        <v>5.172413793103448</v>
      </c>
      <c r="P21" s="1">
        <v>3</v>
      </c>
      <c r="Q21" s="1">
        <v>6</v>
      </c>
    </row>
    <row r="22" spans="1:14" ht="12.75" customHeight="1">
      <c r="A22" s="13">
        <v>13</v>
      </c>
      <c r="B22" s="5" t="s">
        <v>26</v>
      </c>
      <c r="C22" s="6">
        <v>4312</v>
      </c>
      <c r="D22" s="6">
        <v>3512</v>
      </c>
      <c r="E22" s="7">
        <v>1100</v>
      </c>
      <c r="F22" s="20">
        <f t="shared" si="1"/>
        <v>25.510204081632654</v>
      </c>
      <c r="G22" s="7">
        <v>1008</v>
      </c>
      <c r="H22" s="21">
        <f t="shared" si="2"/>
        <v>28.701594533029613</v>
      </c>
      <c r="I22" s="7">
        <v>232</v>
      </c>
      <c r="J22" s="20">
        <f t="shared" si="3"/>
        <v>5.380333951762523</v>
      </c>
      <c r="K22" s="7">
        <v>194</v>
      </c>
      <c r="L22" s="21">
        <f t="shared" si="4"/>
        <v>5.523917995444191</v>
      </c>
      <c r="M22" s="9">
        <f t="shared" si="0"/>
        <v>28.701594533029613</v>
      </c>
      <c r="N22" s="9">
        <f t="shared" si="5"/>
        <v>5.523917995444191</v>
      </c>
    </row>
    <row r="23" spans="1:14" ht="12.75" customHeight="1">
      <c r="A23" s="13">
        <v>14</v>
      </c>
      <c r="B23" s="5" t="s">
        <v>27</v>
      </c>
      <c r="C23" s="6">
        <v>2103</v>
      </c>
      <c r="D23" s="6">
        <v>1722</v>
      </c>
      <c r="E23" s="7">
        <v>547</v>
      </c>
      <c r="F23" s="20">
        <f t="shared" si="1"/>
        <v>26.010461245839277</v>
      </c>
      <c r="G23" s="7">
        <v>512</v>
      </c>
      <c r="H23" s="21">
        <f t="shared" si="2"/>
        <v>29.732868757259002</v>
      </c>
      <c r="I23" s="7">
        <v>164</v>
      </c>
      <c r="J23" s="20">
        <f t="shared" si="3"/>
        <v>7.7983832620066575</v>
      </c>
      <c r="K23" s="7">
        <v>167</v>
      </c>
      <c r="L23" s="21">
        <f t="shared" si="4"/>
        <v>9.698025551684088</v>
      </c>
      <c r="M23" s="9">
        <f t="shared" si="0"/>
        <v>29.732868757259002</v>
      </c>
      <c r="N23" s="9">
        <f t="shared" si="5"/>
        <v>9.698025551684088</v>
      </c>
    </row>
    <row r="24" spans="1:14" ht="12.75" customHeight="1">
      <c r="A24" s="13">
        <v>15</v>
      </c>
      <c r="B24" s="5" t="s">
        <v>28</v>
      </c>
      <c r="C24" s="6">
        <v>6051</v>
      </c>
      <c r="D24" s="6">
        <v>4593</v>
      </c>
      <c r="E24" s="7">
        <v>1280</v>
      </c>
      <c r="F24" s="20">
        <f t="shared" si="1"/>
        <v>21.15352834242274</v>
      </c>
      <c r="G24" s="7">
        <v>1147</v>
      </c>
      <c r="H24" s="21">
        <f t="shared" si="2"/>
        <v>24.972784672327453</v>
      </c>
      <c r="I24" s="7">
        <v>363</v>
      </c>
      <c r="J24" s="20">
        <f t="shared" si="3"/>
        <v>5.999008428358949</v>
      </c>
      <c r="K24" s="7">
        <v>334</v>
      </c>
      <c r="L24" s="21">
        <f t="shared" si="4"/>
        <v>7.271935554104071</v>
      </c>
      <c r="M24" s="9">
        <f t="shared" si="0"/>
        <v>24.972784672327453</v>
      </c>
      <c r="N24" s="9">
        <f t="shared" si="5"/>
        <v>7.271935554104071</v>
      </c>
    </row>
    <row r="25" spans="1:14" ht="12.75" customHeight="1">
      <c r="A25" s="13">
        <v>16</v>
      </c>
      <c r="B25" s="5" t="s">
        <v>29</v>
      </c>
      <c r="C25" s="6">
        <v>2217</v>
      </c>
      <c r="D25" s="6">
        <v>2343</v>
      </c>
      <c r="E25" s="7">
        <v>534</v>
      </c>
      <c r="F25" s="20">
        <f t="shared" si="1"/>
        <v>24.08660351826793</v>
      </c>
      <c r="G25" s="7">
        <v>583</v>
      </c>
      <c r="H25" s="21">
        <f t="shared" si="2"/>
        <v>24.88262910798122</v>
      </c>
      <c r="I25" s="7">
        <v>171</v>
      </c>
      <c r="J25" s="20">
        <f t="shared" si="3"/>
        <v>7.713125845737483</v>
      </c>
      <c r="K25" s="7">
        <v>162</v>
      </c>
      <c r="L25" s="21">
        <f t="shared" si="4"/>
        <v>6.914212548015365</v>
      </c>
      <c r="M25" s="9">
        <f t="shared" si="0"/>
        <v>24.88262910798122</v>
      </c>
      <c r="N25" s="9">
        <f t="shared" si="5"/>
        <v>6.914212548015365</v>
      </c>
    </row>
    <row r="26" spans="1:14" ht="12.75" customHeight="1">
      <c r="A26" s="13">
        <v>17</v>
      </c>
      <c r="B26" s="5" t="s">
        <v>30</v>
      </c>
      <c r="C26" s="6">
        <v>1628</v>
      </c>
      <c r="D26" s="6">
        <v>1316</v>
      </c>
      <c r="E26" s="7">
        <v>358</v>
      </c>
      <c r="F26" s="20">
        <f t="shared" si="1"/>
        <v>21.99017199017199</v>
      </c>
      <c r="G26" s="7">
        <v>348</v>
      </c>
      <c r="H26" s="21">
        <f t="shared" si="2"/>
        <v>26.443768996960486</v>
      </c>
      <c r="I26" s="7">
        <v>107</v>
      </c>
      <c r="J26" s="20">
        <f t="shared" si="3"/>
        <v>6.572481572481572</v>
      </c>
      <c r="K26" s="7">
        <v>100</v>
      </c>
      <c r="L26" s="21">
        <f t="shared" si="4"/>
        <v>7.598784194528875</v>
      </c>
      <c r="M26" s="9">
        <f t="shared" si="0"/>
        <v>26.443768996960486</v>
      </c>
      <c r="N26" s="9">
        <f t="shared" si="5"/>
        <v>7.598784194528875</v>
      </c>
    </row>
    <row r="27" spans="1:14" ht="12.75" customHeight="1">
      <c r="A27" s="13">
        <v>18</v>
      </c>
      <c r="B27" s="5" t="s">
        <v>31</v>
      </c>
      <c r="C27" s="6">
        <v>1534</v>
      </c>
      <c r="D27" s="6">
        <v>1791</v>
      </c>
      <c r="E27" s="7">
        <v>335</v>
      </c>
      <c r="F27" s="20">
        <f t="shared" si="1"/>
        <v>21.83833116036506</v>
      </c>
      <c r="G27" s="7">
        <v>409</v>
      </c>
      <c r="H27" s="21">
        <f t="shared" si="2"/>
        <v>22.836404243439418</v>
      </c>
      <c r="I27" s="7">
        <v>113</v>
      </c>
      <c r="J27" s="20">
        <f t="shared" si="3"/>
        <v>7.3663624511082135</v>
      </c>
      <c r="K27" s="7">
        <v>141</v>
      </c>
      <c r="L27" s="21">
        <f t="shared" si="4"/>
        <v>7.872696817420436</v>
      </c>
      <c r="M27" s="9">
        <f t="shared" si="0"/>
        <v>22.836404243439418</v>
      </c>
      <c r="N27" s="9">
        <f t="shared" si="5"/>
        <v>7.872696817420436</v>
      </c>
    </row>
    <row r="28" spans="1:14" ht="12.75" customHeight="1">
      <c r="A28" s="13">
        <v>19</v>
      </c>
      <c r="B28" s="5" t="s">
        <v>32</v>
      </c>
      <c r="C28" s="6">
        <v>629</v>
      </c>
      <c r="D28" s="6">
        <v>1037</v>
      </c>
      <c r="E28" s="7">
        <v>284</v>
      </c>
      <c r="F28" s="20">
        <f t="shared" si="1"/>
        <v>45.151033386327505</v>
      </c>
      <c r="G28" s="7">
        <v>323</v>
      </c>
      <c r="H28" s="21">
        <f t="shared" si="2"/>
        <v>31.147540983606557</v>
      </c>
      <c r="I28" s="7">
        <v>72</v>
      </c>
      <c r="J28" s="20">
        <f t="shared" si="3"/>
        <v>11.446740858505564</v>
      </c>
      <c r="K28" s="7">
        <v>85</v>
      </c>
      <c r="L28" s="21">
        <f t="shared" si="4"/>
        <v>8.19672131147541</v>
      </c>
      <c r="M28" s="9">
        <f t="shared" si="0"/>
        <v>31.147540983606557</v>
      </c>
      <c r="N28" s="9">
        <f t="shared" si="5"/>
        <v>8.19672131147541</v>
      </c>
    </row>
    <row r="29" spans="1:14" ht="12.75" customHeight="1">
      <c r="A29" s="13">
        <v>20</v>
      </c>
      <c r="B29" s="5" t="s">
        <v>33</v>
      </c>
      <c r="C29" s="6">
        <v>6465</v>
      </c>
      <c r="D29" s="6">
        <v>5912</v>
      </c>
      <c r="E29" s="7">
        <v>1554</v>
      </c>
      <c r="F29" s="20">
        <f t="shared" si="1"/>
        <v>24.037122969837586</v>
      </c>
      <c r="G29" s="7">
        <v>1685</v>
      </c>
      <c r="H29" s="21">
        <f t="shared" si="2"/>
        <v>28.501353179972938</v>
      </c>
      <c r="I29" s="7">
        <v>493</v>
      </c>
      <c r="J29" s="20">
        <f t="shared" si="3"/>
        <v>7.625676720804331</v>
      </c>
      <c r="K29" s="7">
        <v>560</v>
      </c>
      <c r="L29" s="21">
        <f t="shared" si="4"/>
        <v>9.472259810554803</v>
      </c>
      <c r="M29" s="9">
        <f t="shared" si="0"/>
        <v>28.501353179972938</v>
      </c>
      <c r="N29" s="9">
        <f t="shared" si="5"/>
        <v>9.472259810554803</v>
      </c>
    </row>
    <row r="30" spans="1:14" ht="12.75" customHeight="1">
      <c r="A30" s="13">
        <v>21</v>
      </c>
      <c r="B30" s="5" t="s">
        <v>34</v>
      </c>
      <c r="C30" s="6">
        <v>1340</v>
      </c>
      <c r="D30" s="6">
        <v>1201</v>
      </c>
      <c r="E30" s="7">
        <v>424</v>
      </c>
      <c r="F30" s="20">
        <f t="shared" si="1"/>
        <v>31.64179104477612</v>
      </c>
      <c r="G30" s="7">
        <v>474</v>
      </c>
      <c r="H30" s="21">
        <f t="shared" si="2"/>
        <v>39.467110741049126</v>
      </c>
      <c r="I30" s="7">
        <v>131</v>
      </c>
      <c r="J30" s="20">
        <f t="shared" si="3"/>
        <v>9.776119402985074</v>
      </c>
      <c r="K30" s="7">
        <v>166</v>
      </c>
      <c r="L30" s="21">
        <f t="shared" si="4"/>
        <v>13.821815154038301</v>
      </c>
      <c r="M30" s="9">
        <f t="shared" si="0"/>
        <v>39.467110741049126</v>
      </c>
      <c r="N30" s="9">
        <f t="shared" si="5"/>
        <v>13.821815154038301</v>
      </c>
    </row>
    <row r="31" spans="1:14" ht="12.75" customHeight="1">
      <c r="A31" s="13">
        <v>22</v>
      </c>
      <c r="B31" s="5" t="s">
        <v>35</v>
      </c>
      <c r="C31" s="6">
        <v>2026</v>
      </c>
      <c r="D31" s="6">
        <v>2061</v>
      </c>
      <c r="E31" s="7">
        <v>382</v>
      </c>
      <c r="F31" s="20">
        <f t="shared" si="1"/>
        <v>18.854886475814414</v>
      </c>
      <c r="G31" s="7">
        <v>385</v>
      </c>
      <c r="H31" s="21">
        <f t="shared" si="2"/>
        <v>18.680252304706453</v>
      </c>
      <c r="I31" s="7">
        <v>91</v>
      </c>
      <c r="J31" s="20">
        <f t="shared" si="3"/>
        <v>4.491609081934847</v>
      </c>
      <c r="K31" s="7">
        <v>89</v>
      </c>
      <c r="L31" s="21">
        <f t="shared" si="4"/>
        <v>4.318292091217855</v>
      </c>
      <c r="M31" s="9">
        <f t="shared" si="0"/>
        <v>18.680252304706453</v>
      </c>
      <c r="N31" s="9">
        <f t="shared" si="5"/>
        <v>4.318292091217855</v>
      </c>
    </row>
    <row r="32" spans="1:14" ht="12.75" customHeight="1">
      <c r="A32" s="13">
        <v>23</v>
      </c>
      <c r="B32" s="5" t="s">
        <v>36</v>
      </c>
      <c r="C32" s="6">
        <v>2193</v>
      </c>
      <c r="D32" s="6">
        <v>2545</v>
      </c>
      <c r="E32" s="7">
        <v>453</v>
      </c>
      <c r="F32" s="20">
        <f t="shared" si="1"/>
        <v>20.656634746922023</v>
      </c>
      <c r="G32" s="7">
        <v>535</v>
      </c>
      <c r="H32" s="21">
        <f t="shared" si="2"/>
        <v>21.021611001964637</v>
      </c>
      <c r="I32" s="7">
        <v>110</v>
      </c>
      <c r="J32" s="20">
        <f t="shared" si="3"/>
        <v>5.015959872321021</v>
      </c>
      <c r="K32" s="7">
        <v>131</v>
      </c>
      <c r="L32" s="21">
        <f t="shared" si="4"/>
        <v>5.147347740667977</v>
      </c>
      <c r="M32" s="9">
        <f t="shared" si="0"/>
        <v>21.021611001964637</v>
      </c>
      <c r="N32" s="9">
        <f t="shared" si="5"/>
        <v>5.147347740667977</v>
      </c>
    </row>
    <row r="33" spans="1:14" ht="12.75" customHeight="1">
      <c r="A33" s="13">
        <v>24</v>
      </c>
      <c r="B33" s="5" t="s">
        <v>37</v>
      </c>
      <c r="C33" s="6">
        <v>823</v>
      </c>
      <c r="D33" s="6">
        <v>741</v>
      </c>
      <c r="E33" s="7">
        <v>169</v>
      </c>
      <c r="F33" s="20">
        <f t="shared" si="1"/>
        <v>20.534629404617252</v>
      </c>
      <c r="G33" s="7">
        <v>210</v>
      </c>
      <c r="H33" s="21">
        <f t="shared" si="2"/>
        <v>28.34008097165992</v>
      </c>
      <c r="I33" s="7">
        <v>27</v>
      </c>
      <c r="J33" s="20">
        <f t="shared" si="3"/>
        <v>3.280680437424058</v>
      </c>
      <c r="K33" s="7">
        <v>47</v>
      </c>
      <c r="L33" s="21">
        <f t="shared" si="4"/>
        <v>6.342780026990553</v>
      </c>
      <c r="M33" s="9">
        <f t="shared" si="0"/>
        <v>28.34008097165992</v>
      </c>
      <c r="N33" s="9">
        <f t="shared" si="5"/>
        <v>6.342780026990553</v>
      </c>
    </row>
    <row r="34" spans="1:14" ht="12.75" customHeight="1">
      <c r="A34" s="13">
        <v>25</v>
      </c>
      <c r="B34" s="5" t="s">
        <v>38</v>
      </c>
      <c r="C34" s="6">
        <v>1485</v>
      </c>
      <c r="D34" s="6">
        <v>1360</v>
      </c>
      <c r="E34" s="7">
        <v>275</v>
      </c>
      <c r="F34" s="20">
        <f t="shared" si="1"/>
        <v>18.51851851851852</v>
      </c>
      <c r="G34" s="7">
        <v>282</v>
      </c>
      <c r="H34" s="21">
        <f t="shared" si="2"/>
        <v>20.735294117647058</v>
      </c>
      <c r="I34" s="7">
        <v>63</v>
      </c>
      <c r="J34" s="20">
        <f t="shared" si="3"/>
        <v>4.242424242424242</v>
      </c>
      <c r="K34" s="7">
        <v>57</v>
      </c>
      <c r="L34" s="21">
        <f t="shared" si="4"/>
        <v>4.1911764705882355</v>
      </c>
      <c r="M34" s="9">
        <f t="shared" si="0"/>
        <v>20.735294117647058</v>
      </c>
      <c r="N34" s="9">
        <f t="shared" si="5"/>
        <v>4.1911764705882355</v>
      </c>
    </row>
    <row r="35" spans="1:14" ht="12.75" customHeight="1">
      <c r="A35" s="13">
        <v>26</v>
      </c>
      <c r="B35" s="5" t="s">
        <v>39</v>
      </c>
      <c r="C35" s="6">
        <v>18102</v>
      </c>
      <c r="D35" s="6">
        <v>16404</v>
      </c>
      <c r="E35" s="7">
        <v>6188</v>
      </c>
      <c r="F35" s="20">
        <f t="shared" si="1"/>
        <v>34.18406805877804</v>
      </c>
      <c r="G35" s="7">
        <v>5487</v>
      </c>
      <c r="H35" s="21">
        <f t="shared" si="2"/>
        <v>33.4491587417703</v>
      </c>
      <c r="I35" s="7">
        <v>1541</v>
      </c>
      <c r="J35" s="20">
        <f t="shared" si="3"/>
        <v>8.51287150591095</v>
      </c>
      <c r="K35" s="7">
        <v>1410</v>
      </c>
      <c r="L35" s="21">
        <f t="shared" si="4"/>
        <v>8.595464520848573</v>
      </c>
      <c r="M35" s="9">
        <f t="shared" si="0"/>
        <v>33.4491587417703</v>
      </c>
      <c r="N35" s="9">
        <f t="shared" si="5"/>
        <v>8.595464520848573</v>
      </c>
    </row>
    <row r="36" spans="1:14" ht="12.75" customHeight="1">
      <c r="A36" s="13">
        <v>27</v>
      </c>
      <c r="B36" s="5" t="s">
        <v>40</v>
      </c>
      <c r="C36" s="6"/>
      <c r="D36" s="6"/>
      <c r="E36" s="7"/>
      <c r="F36" s="20"/>
      <c r="G36" s="7"/>
      <c r="H36" s="21"/>
      <c r="I36" s="7"/>
      <c r="J36" s="20"/>
      <c r="K36" s="7"/>
      <c r="L36" s="21"/>
      <c r="M36" s="9">
        <f t="shared" si="0"/>
        <v>0</v>
      </c>
      <c r="N36" s="9" t="e">
        <f t="shared" si="5"/>
        <v>#DIV/0!</v>
      </c>
    </row>
    <row r="37" spans="1:14" s="29" customFormat="1" ht="12.75" customHeight="1">
      <c r="A37" s="23"/>
      <c r="B37" s="25" t="s">
        <v>41</v>
      </c>
      <c r="C37" s="24">
        <f>SUM(C10:C36)</f>
        <v>85769</v>
      </c>
      <c r="D37" s="24">
        <f aca="true" t="shared" si="6" ref="D37:K37">SUM(D10:D36)</f>
        <v>76447</v>
      </c>
      <c r="E37" s="24">
        <f t="shared" si="6"/>
        <v>21204</v>
      </c>
      <c r="F37" s="26">
        <f>IF(C37=0,0,E37*100/C37)</f>
        <v>24.722218983548835</v>
      </c>
      <c r="G37" s="24">
        <f t="shared" si="6"/>
        <v>20777</v>
      </c>
      <c r="H37" s="27">
        <f>IF(D37=0,IF(G37=0,0,100),M37)</f>
        <v>27.17830653917093</v>
      </c>
      <c r="I37" s="24">
        <f t="shared" si="6"/>
        <v>5766</v>
      </c>
      <c r="J37" s="26">
        <f>IF(C37=0,0,I37*100/C37)</f>
        <v>6.722708670965034</v>
      </c>
      <c r="K37" s="24">
        <f t="shared" si="6"/>
        <v>5665</v>
      </c>
      <c r="L37" s="27">
        <f t="shared" si="4"/>
        <v>7.410362734966709</v>
      </c>
      <c r="M37" s="28">
        <f t="shared" si="0"/>
        <v>27.17830653917093</v>
      </c>
      <c r="N37" s="28">
        <f t="shared" si="5"/>
        <v>7.410362734966709</v>
      </c>
    </row>
    <row r="38" spans="3:8" ht="14.25" customHeight="1">
      <c r="C38" s="8"/>
      <c r="H38" s="19"/>
    </row>
    <row r="39" ht="12.75">
      <c r="B39" s="1" t="s">
        <v>42</v>
      </c>
    </row>
    <row r="43" ht="12.75">
      <c r="K43" s="8"/>
    </row>
  </sheetData>
  <sheetProtection/>
  <mergeCells count="9">
    <mergeCell ref="B2:L2"/>
    <mergeCell ref="A5:A8"/>
    <mergeCell ref="B5:B8"/>
    <mergeCell ref="C5:D7"/>
    <mergeCell ref="E5:L5"/>
    <mergeCell ref="E6:H7"/>
    <mergeCell ref="I6:L6"/>
    <mergeCell ref="I7:L7"/>
    <mergeCell ref="A3:L3"/>
  </mergeCells>
  <conditionalFormatting sqref="C10:L37">
    <cfRule type="cellIs" priority="1" dxfId="1" operator="equal" stopIfTrue="1">
      <formula>0</formula>
    </cfRule>
  </conditionalFormatting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98" r:id="rId1"/>
  <ignoredErrors>
    <ignoredError sqref="L17 H37 L37 L11 L12 L13 L14 L15 L16 L18 L19 L20 L21 L22 L23 L24 L25 L26 L27 L28 L29 L30 L31 L32 L33 L34 L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2016-08-17T12:02:44Z</cp:lastPrinted>
  <dcterms:created xsi:type="dcterms:W3CDTF">2011-07-25T07:06:48Z</dcterms:created>
  <dcterms:modified xsi:type="dcterms:W3CDTF">2018-03-06T11:03:27Z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10.1. Якість розгляду господарських справ місцевими господарськими судами_4.2017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2209522</vt:i4>
  </property>
  <property fmtid="{D5CDD505-2E9C-101B-9397-08002B2CF9AE}" pid="7" name="Тип звіту">
    <vt:lpwstr>10.1. Якість розгляду господарських справ місцевими господарськими судами</vt:lpwstr>
  </property>
  <property fmtid="{D5CDD505-2E9C-101B-9397-08002B2CF9AE}" pid="8" name="К.Cума">
    <vt:lpwstr>372CA730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4E4BB66A</vt:lpwstr>
  </property>
  <property fmtid="{D5CDD505-2E9C-101B-9397-08002B2CF9AE}" pid="16" name="Версія БД">
    <vt:lpwstr>3.18.0.1578</vt:lpwstr>
  </property>
</Properties>
</file>