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<sst xmlns="http://schemas.openxmlformats.org/spreadsheetml/2006/main" count="342" uniqueCount="278">
  <si>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</si>
  <si>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</si>
  <si>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</si>
  <si>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</si>
  <si>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</si>
  <si>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</si>
  <si>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</si>
  <si>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</si>
  <si>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</si>
  <si>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</si>
  <si>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</si>
  <si>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</si>
  <si>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</si>
  <si>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</si>
  <si>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</si>
  <si>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</si>
  <si>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</si>
  <si>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</si>
  <si>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</si>
  <si>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</si>
  <si>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</si>
  <si>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</si>
  <si>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</si>
  <si>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</si>
  <si>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</si>
  <si>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</si>
  <si>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</si>
  <si>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</si>
  <si>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</si>
  <si>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</si>
  <si>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</si>
  <si>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</si>
  <si>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</si>
  <si>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</si>
  <si>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</si>
  <si>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</si>
  <si>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</si>
  <si>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</si>
  <si>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</si>
  <si>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</si>
  <si>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</si>
  <si>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</si>
  <si>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</si>
  <si>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</si>
  <si>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</si>
  <si>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</si>
  <si>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</si>
  <si>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</si>
  <si>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</si>
  <si>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</si>
  <si>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</si>
  <si>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</si>
  <si>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</si>
  <si>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</si>
  <si>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</si>
  <si>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</si>
  <si>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</si>
  <si>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</si>
  <si>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</si>
  <si>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</si>
  <si>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</si>
  <si>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</si>
  <si>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</si>
  <si>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</si>
  <si>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</si>
  <si>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</si>
  <si>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</si>
  <si>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</si>
  <si>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</si>
  <si>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</si>
  <si>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</si>
  <si>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</si>
  <si>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</si>
  <si>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</si>
  <si>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</si>
  <si>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</si>
  <si>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</si>
  <si>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</si>
  <si>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</si>
  <si>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</si>
  <si>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</si>
  <si>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</si>
  <si>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</si>
  <si>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</si>
  <si>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</si>
  <si>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</si>
  <si>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</si>
  <si>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</si>
  <si>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</si>
  <si>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</si>
  <si>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</si>
  <si>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</si>
  <si>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</si>
  <si>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</si>
  <si>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</si>
  <si>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</si>
  <si>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</si>
  <si>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</si>
  <si>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</si>
  <si>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</si>
  <si>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</si>
  <si>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</si>
  <si>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</si>
  <si>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</si>
  <si>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</si>
  <si>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</si>
  <si>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</si>
  <si>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</si>
  <si>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</si>
  <si>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</si>
  <si>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</si>
  <si>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</si>
  <si>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</si>
  <si>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</si>
  <si>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</si>
  <si>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</si>
  <si>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</si>
  <si>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</si>
  <si>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</si>
  <si>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</si>
  <si>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</si>
  <si>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</si>
  <si>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</si>
  <si>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</si>
  <si>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</si>
  <si>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</si>
  <si>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</si>
  <si>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</si>
  <si>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</si>
  <si>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</si>
  <si>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</si>
  <si>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</si>
  <si>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</si>
  <si>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</si>
  <si>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</si>
  <si>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</si>
  <si>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</si>
  <si>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</si>
  <si>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</si>
  <si>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</si>
  <si>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</si>
  <si>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</si>
  <si>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</si>
  <si>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</si>
  <si>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</si>
  <si>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</si>
  <si>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</si>
  <si>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</si>
  <si>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</si>
  <si>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</si>
  <si>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</si>
  <si>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</si>
  <si>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</si>
  <si>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</si>
  <si>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</si>
  <si>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</si>
  <si>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</si>
  <si>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</si>
  <si>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</si>
  <si>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</si>
  <si>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</si>
  <si>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</si>
  <si>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</si>
  <si>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</si>
  <si>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</si>
  <si>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</si>
  <si>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</si>
  <si>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</si>
  <si>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</si>
  <si>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</si>
  <si>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</si>
  <si>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</si>
  <si>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</si>
  <si>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</si>
  <si>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</si>
  <si>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</si>
  <si>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</si>
  <si>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</si>
  <si>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</si>
  <si>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</si>
  <si>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</si>
  <si>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</si>
  <si>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</si>
  <si>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</si>
  <si>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</si>
  <si>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</si>
  <si>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</si>
  <si>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</si>
  <si>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</si>
  <si>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</si>
  <si>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</si>
  <si>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</si>
  <si>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</si>
  <si>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</si>
  <si>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</si>
  <si>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</si>
  <si>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</si>
  <si>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</si>
  <si>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</si>
  <si>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</si>
  <si>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</si>
  <si>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</si>
  <si>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</si>
  <si>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</si>
  <si>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</si>
  <si>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</si>
  <si>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</si>
  <si>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</si>
  <si>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</si>
  <si>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</si>
  <si>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</si>
  <si>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</si>
  <si>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</si>
  <si>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</si>
  <si>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</si>
  <si>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</si>
  <si>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</si>
  <si>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</si>
  <si>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</si>
  <si>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</si>
  <si>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</si>
  <si>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</si>
  <si>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</si>
  <si>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</si>
  <si>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</si>
  <si>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</si>
  <si>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</si>
  <si>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</si>
  <si>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</si>
  <si>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</si>
  <si>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</si>
  <si>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</si>
  <si>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</si>
  <si>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</si>
  <si>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</si>
  <si>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</si>
  <si>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</si>
  <si>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</si>
  <si>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</si>
  <si>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</si>
  <si>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</si>
  <si>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</si>
  <si>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</si>
  <si>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</si>
  <si>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</si>
  <si>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</si>
  <si>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</si>
  <si>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</si>
  <si>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</si>
  <si>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</si>
  <si>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</si>
  <si>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</si>
  <si>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</si>
  <si>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</si>
  <si>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</si>
  <si>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</si>
  <si>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</si>
  <si>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</si>
  <si>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</si>
  <si>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</si>
  <si>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</si>
  <si>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</si>
  <si>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</si>
  <si>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</si>
  <si>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Поліщук А.П.</t>
  </si>
  <si>
    <t/>
  </si>
  <si>
    <t>Сидорова К.Ю.</t>
  </si>
  <si>
    <t>2777663</t>
  </si>
  <si>
    <t>sydorova@court.gov.ua</t>
  </si>
  <si>
    <t>26 липня 2017 року</t>
  </si>
  <si>
    <t>Державна судова адміністрація України</t>
  </si>
  <si>
    <t xml:space="preserve">Місцезнаходження: </t>
  </si>
  <si>
    <t>вул. Липська</t>
  </si>
  <si>
    <t>18/5</t>
  </si>
  <si>
    <t>01601, м. Київ</t>
  </si>
  <si>
    <t>* без урахування даних місцевих судів АР Крим, м. Севастополя, 18 судів Луганської області, 32 судів Донецької області</t>
  </si>
  <si>
    <t>перше півріччя 2017 року*</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</si>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</sst>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1"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3" fillId="0" borderId="0" xfId="0" applyFont="1" applyAlignment="1">
      <alignment horizontal="center" vertical="center"/>
    </xf>
    <xf numFmtId="0" fontId="0" fillId="0" borderId="0" xfId="0" applyFont="1" applyAlignment="1">
      <alignment horizontal="center" vertical="center"/>
    </xf>
    <xf numFmtId="0" fontId="10" fillId="0" borderId="10" xfId="0" applyFont="1" applyBorder="1" applyAlignment="1">
      <alignment horizontal="center" vertical="center" wrapText="1"/>
    </xf>
    <xf numFmtId="0" fontId="2" fillId="0" borderId="0" xfId="0" applyFont="1" applyAlignment="1">
      <alignment/>
    </xf>
    <xf numFmtId="0" fontId="7" fillId="0" borderId="10" xfId="0" applyFont="1" applyBorder="1" applyAlignment="1">
      <alignment horizontal="left" vertical="center" wrapText="1"/>
    </xf>
    <xf numFmtId="0" fontId="9"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7"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8"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4" fillId="0" borderId="0" xfId="53" applyFont="1" applyBorder="1" applyAlignment="1">
      <alignment vertical="center" wrapText="1"/>
      <protection/>
    </xf>
    <xf numFmtId="0" fontId="0" fillId="0" borderId="0" xfId="53"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8" fillId="0" borderId="0" xfId="0" applyFont="1" applyAlignment="1">
      <alignment horizontal="left" vertical="center"/>
    </xf>
    <xf numFmtId="0" fontId="35" fillId="0" borderId="0" xfId="0" applyFont="1" applyAlignment="1">
      <alignment vertical="center"/>
    </xf>
    <xf numFmtId="0" fontId="8"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Alignment="1">
      <alignment vertical="center"/>
    </xf>
    <xf numFmtId="0" fontId="15"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4"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7"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2"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5" fillId="0" borderId="11"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3"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7"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23"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7" xfId="0" applyFont="1" applyFill="1" applyBorder="1" applyAlignment="1">
      <alignment horizontal="center" vertical="top"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7" fillId="0" borderId="20"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3"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7" fillId="0" borderId="16" xfId="0" applyFont="1" applyBorder="1" applyAlignment="1">
      <alignment horizontal="center" vertical="top" wrapText="1"/>
    </xf>
    <xf numFmtId="0" fontId="7" fillId="0" borderId="22"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2"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25" fillId="0" borderId="1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2" fillId="0" borderId="10" xfId="0" applyFont="1" applyBorder="1" applyAlignment="1">
      <alignment horizontal="center" vertical="center" textRotation="90"/>
    </xf>
    <xf numFmtId="0" fontId="12"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4" fillId="0" borderId="10" xfId="0" applyFont="1" applyBorder="1" applyAlignment="1">
      <alignment vertical="center" wrapText="1"/>
    </xf>
    <xf numFmtId="0" fontId="9"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8" fillId="0" borderId="20"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20"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7" fillId="0" borderId="20"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20"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3" sqref="A3:J4"/>
    </sheetView>
  </sheetViews>
  <sheetFormatPr defaultColWidth="9.140625" defaultRowHeight="12.75"/>
  <cols>
    <col min="1" max="16384" width="9.140625" style="84" customWidth="1"/>
  </cols>
  <sheetData>
    <row r="1" spans="1:10" ht="12.75">
      <c r="A1" s="142" t="s">
        <v>131</v>
      </c>
      <c r="B1" s="142"/>
      <c r="C1" s="142"/>
      <c r="D1" s="142"/>
      <c r="E1" s="142"/>
      <c r="F1" s="142"/>
      <c r="G1" s="142"/>
      <c r="H1" s="142"/>
      <c r="I1" s="142"/>
      <c r="J1" s="142"/>
    </row>
    <row r="2" spans="1:3" ht="18.75">
      <c r="A2" s="85"/>
      <c r="B2" s="86"/>
      <c r="C2" s="86"/>
    </row>
    <row r="3" spans="1:10" ht="15.75" customHeight="1">
      <c r="A3" s="143" t="s">
        <v>100</v>
      </c>
      <c r="B3" s="143"/>
      <c r="C3" s="143"/>
      <c r="D3" s="143"/>
      <c r="E3" s="143"/>
      <c r="F3" s="143"/>
      <c r="G3" s="143"/>
      <c r="H3" s="143"/>
      <c r="I3" s="143"/>
      <c r="J3" s="143"/>
    </row>
    <row r="4" spans="1:10" ht="18.75" customHeight="1">
      <c r="A4" s="143"/>
      <c r="B4" s="143"/>
      <c r="C4" s="143"/>
      <c r="D4" s="143"/>
      <c r="E4" s="143"/>
      <c r="F4" s="143"/>
      <c r="G4" s="143"/>
      <c r="H4" s="143"/>
      <c r="I4" s="143"/>
      <c r="J4" s="143"/>
    </row>
    <row r="5" spans="1:10" ht="18.75">
      <c r="A5" s="144" t="s">
        <v>276</v>
      </c>
      <c r="B5" s="144"/>
      <c r="C5" s="144"/>
      <c r="D5" s="144"/>
      <c r="E5" s="144"/>
      <c r="F5" s="144"/>
      <c r="G5" s="144"/>
      <c r="H5" s="144"/>
      <c r="I5" s="144"/>
      <c r="J5" s="144"/>
    </row>
    <row r="6" spans="1:10" ht="12.75">
      <c r="A6" s="145"/>
      <c r="B6" s="145"/>
      <c r="C6" s="145"/>
      <c r="D6" s="145"/>
      <c r="E6" s="145"/>
      <c r="F6" s="145"/>
      <c r="G6" s="145"/>
      <c r="H6" s="145"/>
      <c r="I6" s="145"/>
      <c r="J6" s="145"/>
    </row>
    <row r="7" spans="1:3" ht="18.75">
      <c r="A7" s="85"/>
      <c r="B7" s="86"/>
      <c r="C7" s="86"/>
    </row>
    <row r="8" spans="1:3" ht="18.75">
      <c r="A8" s="85"/>
      <c r="B8" s="86"/>
      <c r="C8" s="86"/>
    </row>
    <row r="9" spans="1:10" ht="12.75" customHeight="1">
      <c r="A9" s="129" t="s">
        <v>30</v>
      </c>
      <c r="B9" s="130"/>
      <c r="C9" s="130"/>
      <c r="D9" s="131"/>
      <c r="E9" s="129" t="s">
        <v>31</v>
      </c>
      <c r="F9" s="130"/>
      <c r="G9" s="131"/>
      <c r="J9" s="87"/>
    </row>
    <row r="10" spans="1:10" ht="15" customHeight="1">
      <c r="A10" s="132"/>
      <c r="B10" s="133"/>
      <c r="C10" s="133"/>
      <c r="D10" s="134"/>
      <c r="E10" s="132"/>
      <c r="F10" s="133"/>
      <c r="G10" s="134"/>
      <c r="H10" s="146" t="s">
        <v>32</v>
      </c>
      <c r="I10" s="146"/>
      <c r="J10" s="146"/>
    </row>
    <row r="11" spans="1:10" ht="12.75">
      <c r="A11" s="125" t="s">
        <v>237</v>
      </c>
      <c r="B11" s="125"/>
      <c r="C11" s="125"/>
      <c r="D11" s="125"/>
      <c r="E11" s="126" t="s">
        <v>101</v>
      </c>
      <c r="F11" s="126"/>
      <c r="G11" s="126"/>
      <c r="H11" s="141" t="s">
        <v>239</v>
      </c>
      <c r="I11" s="141"/>
      <c r="J11" s="141"/>
    </row>
    <row r="12" spans="1:10" ht="27.75" customHeight="1">
      <c r="A12" s="125"/>
      <c r="B12" s="125"/>
      <c r="C12" s="125"/>
      <c r="D12" s="125"/>
      <c r="E12" s="126"/>
      <c r="F12" s="126"/>
      <c r="G12" s="126"/>
      <c r="H12" s="141"/>
      <c r="I12" s="141"/>
      <c r="J12" s="141"/>
    </row>
    <row r="13" spans="1:10" ht="25.5" customHeight="1">
      <c r="A13" s="125"/>
      <c r="B13" s="125"/>
      <c r="C13" s="125"/>
      <c r="D13" s="125"/>
      <c r="E13" s="126"/>
      <c r="F13" s="126"/>
      <c r="G13" s="126"/>
      <c r="H13" s="127" t="s">
        <v>85</v>
      </c>
      <c r="I13" s="128"/>
      <c r="J13" s="128"/>
    </row>
    <row r="14" spans="1:10" ht="38.25" customHeight="1">
      <c r="A14" s="135" t="s">
        <v>238</v>
      </c>
      <c r="B14" s="136"/>
      <c r="C14" s="136"/>
      <c r="D14" s="137"/>
      <c r="E14" s="129" t="s">
        <v>84</v>
      </c>
      <c r="F14" s="130"/>
      <c r="G14" s="131"/>
      <c r="H14" s="127"/>
      <c r="I14" s="128"/>
      <c r="J14" s="128"/>
    </row>
    <row r="15" spans="1:10" ht="40.5" customHeight="1">
      <c r="A15" s="138"/>
      <c r="B15" s="139"/>
      <c r="C15" s="139"/>
      <c r="D15" s="140"/>
      <c r="E15" s="132"/>
      <c r="F15" s="133"/>
      <c r="G15" s="134"/>
      <c r="H15" s="128" t="s">
        <v>240</v>
      </c>
      <c r="I15" s="128"/>
      <c r="J15" s="128"/>
    </row>
    <row r="16" spans="1:10" ht="48.75" customHeight="1">
      <c r="A16" s="125" t="s">
        <v>236</v>
      </c>
      <c r="B16" s="125"/>
      <c r="C16" s="125"/>
      <c r="D16" s="125"/>
      <c r="E16" s="126" t="s">
        <v>86</v>
      </c>
      <c r="F16" s="126"/>
      <c r="G16" s="126"/>
      <c r="H16" s="128" t="s">
        <v>220</v>
      </c>
      <c r="I16" s="128"/>
      <c r="J16" s="128"/>
    </row>
    <row r="17" spans="6:10" ht="26.25" customHeight="1">
      <c r="F17" s="88"/>
      <c r="G17" s="88"/>
      <c r="H17" s="128"/>
      <c r="I17" s="128"/>
      <c r="J17" s="128"/>
    </row>
    <row r="18" spans="8:10" ht="15.75" customHeight="1">
      <c r="H18" s="159"/>
      <c r="I18" s="159"/>
      <c r="J18" s="159"/>
    </row>
    <row r="19" spans="1:10" ht="12.75" customHeight="1">
      <c r="A19" s="89"/>
      <c r="G19" s="88"/>
      <c r="J19" s="90"/>
    </row>
    <row r="20" spans="1:10" ht="25.5" customHeight="1">
      <c r="A20" s="160" t="s">
        <v>87</v>
      </c>
      <c r="B20" s="161"/>
      <c r="C20" s="161"/>
      <c r="D20" s="161"/>
      <c r="E20" s="161"/>
      <c r="F20" s="161"/>
      <c r="G20" s="161"/>
      <c r="H20" s="161"/>
      <c r="I20" s="161"/>
      <c r="J20" s="162"/>
    </row>
    <row r="21" spans="1:10" ht="22.5" customHeight="1">
      <c r="A21" s="157" t="s">
        <v>219</v>
      </c>
      <c r="B21" s="158"/>
      <c r="C21" s="149" t="s">
        <v>270</v>
      </c>
      <c r="D21" s="149"/>
      <c r="E21" s="149"/>
      <c r="F21" s="149"/>
      <c r="G21" s="149"/>
      <c r="H21" s="149"/>
      <c r="I21" s="149"/>
      <c r="J21" s="150"/>
    </row>
    <row r="22" spans="1:10" ht="19.5" customHeight="1">
      <c r="A22" s="157" t="s">
        <v>271</v>
      </c>
      <c r="B22" s="158"/>
      <c r="C22" s="147" t="s">
        <v>274</v>
      </c>
      <c r="D22" s="147"/>
      <c r="E22" s="147"/>
      <c r="F22" s="147"/>
      <c r="G22" s="147"/>
      <c r="H22" s="147"/>
      <c r="I22" s="147"/>
      <c r="J22" s="148"/>
    </row>
    <row r="23" spans="1:10" ht="20.25" customHeight="1">
      <c r="A23" s="163" t="s">
        <v>272</v>
      </c>
      <c r="B23" s="164"/>
      <c r="C23" s="164"/>
      <c r="D23" s="164"/>
      <c r="E23" s="164"/>
      <c r="F23" s="164"/>
      <c r="G23" s="164"/>
      <c r="H23" s="164"/>
      <c r="I23" s="164"/>
      <c r="J23" s="165"/>
    </row>
    <row r="24" spans="1:10" ht="20.25" customHeight="1">
      <c r="A24" s="166" t="s">
        <v>273</v>
      </c>
      <c r="B24" s="147"/>
      <c r="C24" s="147"/>
      <c r="D24" s="147"/>
      <c r="E24" s="147"/>
      <c r="F24" s="147"/>
      <c r="G24" s="147"/>
      <c r="H24" s="147"/>
      <c r="I24" s="147"/>
      <c r="J24" s="148"/>
    </row>
    <row r="25" spans="1:10" ht="18" customHeight="1">
      <c r="A25" s="151" t="s">
        <v>231</v>
      </c>
      <c r="B25" s="152"/>
      <c r="C25" s="152"/>
      <c r="D25" s="152"/>
      <c r="E25" s="152"/>
      <c r="F25" s="152"/>
      <c r="G25" s="152"/>
      <c r="H25" s="152"/>
      <c r="I25" s="152"/>
      <c r="J25" s="153"/>
    </row>
    <row r="26" spans="1:10" ht="15" customHeight="1">
      <c r="A26" s="154"/>
      <c r="B26" s="155"/>
      <c r="C26" s="155"/>
      <c r="D26" s="155"/>
      <c r="E26" s="155"/>
      <c r="F26" s="155"/>
      <c r="G26" s="155"/>
      <c r="H26" s="155"/>
      <c r="I26" s="155"/>
      <c r="J26" s="156"/>
    </row>
    <row r="27" spans="1:10" ht="28.5" customHeight="1">
      <c r="A27" s="136" t="s">
        <v>275</v>
      </c>
      <c r="B27" s="136"/>
      <c r="C27" s="136"/>
      <c r="D27" s="136"/>
      <c r="E27" s="136"/>
      <c r="F27" s="136"/>
      <c r="G27" s="136"/>
      <c r="H27" s="136"/>
      <c r="I27" s="136"/>
      <c r="J27" s="136"/>
    </row>
  </sheetData>
  <sheetProtection/>
  <mergeCells count="29">
    <mergeCell ref="A22:B22"/>
    <mergeCell ref="H17:J17"/>
    <mergeCell ref="A27:J27"/>
    <mergeCell ref="A25:J26"/>
    <mergeCell ref="E16:G16"/>
    <mergeCell ref="H16:J16"/>
    <mergeCell ref="A21:B21"/>
    <mergeCell ref="H18:J18"/>
    <mergeCell ref="A20:J20"/>
    <mergeCell ref="A23:J23"/>
    <mergeCell ref="A24:J24"/>
    <mergeCell ref="A1:J1"/>
    <mergeCell ref="A3:J4"/>
    <mergeCell ref="A5:J5"/>
    <mergeCell ref="A6:J6"/>
    <mergeCell ref="H10:J10"/>
    <mergeCell ref="C22:J22"/>
    <mergeCell ref="C21:J21"/>
    <mergeCell ref="E14:G15"/>
    <mergeCell ref="H15:J15"/>
    <mergeCell ref="A16:D16"/>
    <mergeCell ref="A11:D13"/>
    <mergeCell ref="E11:G13"/>
    <mergeCell ref="H13:J14"/>
    <mergeCell ref="A9:D10"/>
    <mergeCell ref="E9:G10"/>
    <mergeCell ref="A14:D15"/>
    <mergeCell ref="H11:J11"/>
    <mergeCell ref="H12: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&amp;LF1C87601&amp;C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A1" sqref="A1:L1"/>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203" t="s">
        <v>134</v>
      </c>
      <c r="B1" s="203"/>
      <c r="C1" s="203"/>
      <c r="D1" s="203"/>
      <c r="E1" s="203"/>
      <c r="F1" s="203"/>
      <c r="G1" s="203"/>
      <c r="H1" s="203"/>
      <c r="I1" s="203"/>
      <c r="J1" s="203"/>
      <c r="K1" s="203"/>
      <c r="L1" s="203"/>
      <c r="M1" s="61"/>
    </row>
    <row r="2" spans="1:15" ht="18.75" customHeight="1">
      <c r="A2" s="172" t="s">
        <v>135</v>
      </c>
      <c r="B2" s="172"/>
      <c r="C2" s="172"/>
      <c r="D2" s="172"/>
      <c r="E2" s="172"/>
      <c r="F2" s="172"/>
      <c r="G2" s="172"/>
      <c r="H2" s="172"/>
      <c r="I2" s="172"/>
      <c r="J2" s="172"/>
      <c r="K2" s="172"/>
      <c r="L2" s="172"/>
      <c r="M2" s="63"/>
      <c r="N2" s="62"/>
      <c r="O2" s="62"/>
    </row>
    <row r="3" spans="3:13" ht="3.75" customHeight="1">
      <c r="C3" s="64"/>
      <c r="D3" s="65"/>
      <c r="E3" s="65"/>
      <c r="F3" s="65"/>
      <c r="G3" s="65"/>
      <c r="H3" s="65"/>
      <c r="I3" s="65"/>
      <c r="J3" s="65"/>
      <c r="K3" s="65"/>
      <c r="L3" s="65"/>
      <c r="M3" s="65"/>
    </row>
    <row r="4" spans="1:12" ht="14.25" customHeight="1">
      <c r="A4" s="179" t="s">
        <v>218</v>
      </c>
      <c r="B4" s="182" t="s">
        <v>82</v>
      </c>
      <c r="C4" s="183"/>
      <c r="D4" s="188" t="s">
        <v>136</v>
      </c>
      <c r="E4" s="189"/>
      <c r="F4" s="194" t="s">
        <v>137</v>
      </c>
      <c r="G4" s="195"/>
      <c r="H4" s="195"/>
      <c r="I4" s="195"/>
      <c r="J4" s="195"/>
      <c r="K4" s="195"/>
      <c r="L4" s="167" t="s">
        <v>138</v>
      </c>
    </row>
    <row r="5" spans="1:12" ht="11.25" customHeight="1">
      <c r="A5" s="180"/>
      <c r="B5" s="184"/>
      <c r="C5" s="185"/>
      <c r="D5" s="190"/>
      <c r="E5" s="191"/>
      <c r="F5" s="167" t="s">
        <v>68</v>
      </c>
      <c r="G5" s="170" t="s">
        <v>60</v>
      </c>
      <c r="H5" s="171"/>
      <c r="I5" s="171"/>
      <c r="J5" s="171"/>
      <c r="K5" s="171"/>
      <c r="L5" s="168"/>
    </row>
    <row r="6" spans="1:12" ht="17.25" customHeight="1">
      <c r="A6" s="180"/>
      <c r="B6" s="184"/>
      <c r="C6" s="185"/>
      <c r="D6" s="167" t="s">
        <v>68</v>
      </c>
      <c r="E6" s="173" t="s">
        <v>139</v>
      </c>
      <c r="F6" s="168"/>
      <c r="G6" s="175" t="s">
        <v>140</v>
      </c>
      <c r="H6" s="175" t="s">
        <v>141</v>
      </c>
      <c r="I6" s="175" t="s">
        <v>142</v>
      </c>
      <c r="J6" s="175" t="s">
        <v>143</v>
      </c>
      <c r="K6" s="177" t="s">
        <v>144</v>
      </c>
      <c r="L6" s="168"/>
    </row>
    <row r="7" spans="1:12" ht="58.5" customHeight="1">
      <c r="A7" s="181"/>
      <c r="B7" s="186"/>
      <c r="C7" s="187"/>
      <c r="D7" s="169"/>
      <c r="E7" s="174"/>
      <c r="F7" s="169"/>
      <c r="G7" s="176"/>
      <c r="H7" s="176"/>
      <c r="I7" s="176"/>
      <c r="J7" s="199"/>
      <c r="K7" s="178"/>
      <c r="L7" s="169"/>
    </row>
    <row r="8" spans="1:12" ht="12" customHeight="1">
      <c r="A8" s="51" t="s">
        <v>61</v>
      </c>
      <c r="B8" s="192" t="s">
        <v>62</v>
      </c>
      <c r="C8" s="193"/>
      <c r="D8" s="51">
        <v>1</v>
      </c>
      <c r="E8" s="51">
        <v>2</v>
      </c>
      <c r="F8" s="51">
        <v>3</v>
      </c>
      <c r="G8" s="51">
        <v>4</v>
      </c>
      <c r="H8" s="51">
        <v>5</v>
      </c>
      <c r="I8" s="51">
        <v>6</v>
      </c>
      <c r="J8" s="51">
        <v>7</v>
      </c>
      <c r="K8" s="51">
        <v>8</v>
      </c>
      <c r="L8" s="51">
        <v>9</v>
      </c>
    </row>
    <row r="9" spans="1:15" ht="15" customHeight="1">
      <c r="A9" s="51">
        <v>1</v>
      </c>
      <c r="B9" s="197" t="s">
        <v>145</v>
      </c>
      <c r="C9" s="198"/>
      <c r="D9" s="120">
        <v>44734</v>
      </c>
      <c r="E9" s="120">
        <v>38032</v>
      </c>
      <c r="F9" s="120">
        <v>39276</v>
      </c>
      <c r="G9" s="120">
        <v>2216</v>
      </c>
      <c r="H9" s="121" t="s">
        <v>227</v>
      </c>
      <c r="I9" s="120">
        <v>8403</v>
      </c>
      <c r="J9" s="120">
        <v>28613</v>
      </c>
      <c r="K9" s="122">
        <v>416</v>
      </c>
      <c r="L9" s="120">
        <v>5458</v>
      </c>
      <c r="M9" s="32"/>
      <c r="O9" s="67">
        <f>D9-E9</f>
        <v>6702</v>
      </c>
    </row>
    <row r="10" spans="1:15" ht="15" customHeight="1">
      <c r="A10" s="51">
        <v>2</v>
      </c>
      <c r="B10" s="197" t="s">
        <v>146</v>
      </c>
      <c r="C10" s="198"/>
      <c r="D10" s="120">
        <v>3166</v>
      </c>
      <c r="E10" s="120">
        <v>2658</v>
      </c>
      <c r="F10" s="120">
        <v>2626</v>
      </c>
      <c r="G10" s="120">
        <v>121</v>
      </c>
      <c r="H10" s="120">
        <v>135</v>
      </c>
      <c r="I10" s="121" t="s">
        <v>227</v>
      </c>
      <c r="J10" s="120">
        <v>2208</v>
      </c>
      <c r="K10" s="120">
        <v>72</v>
      </c>
      <c r="L10" s="120">
        <v>540</v>
      </c>
      <c r="M10" s="32"/>
      <c r="O10" s="67">
        <f>D10-E10</f>
        <v>508</v>
      </c>
    </row>
    <row r="11" spans="1:15" ht="24.75" customHeight="1">
      <c r="A11" s="51">
        <v>3</v>
      </c>
      <c r="B11" s="197" t="s">
        <v>246</v>
      </c>
      <c r="C11" s="198"/>
      <c r="D11" s="120">
        <v>741</v>
      </c>
      <c r="E11" s="120">
        <v>628</v>
      </c>
      <c r="F11" s="120">
        <v>644</v>
      </c>
      <c r="G11" s="120">
        <v>139</v>
      </c>
      <c r="H11" s="120">
        <v>22</v>
      </c>
      <c r="I11" s="120">
        <v>144</v>
      </c>
      <c r="J11" s="120">
        <v>327</v>
      </c>
      <c r="K11" s="120">
        <v>5</v>
      </c>
      <c r="L11" s="120">
        <v>97</v>
      </c>
      <c r="M11" s="32"/>
      <c r="O11" s="67">
        <f aca="true" t="shared" si="0" ref="O11:O28">D11-E11</f>
        <v>113</v>
      </c>
    </row>
    <row r="12" spans="1:15" ht="14.25" customHeight="1">
      <c r="A12" s="51">
        <v>4</v>
      </c>
      <c r="B12" s="200" t="s">
        <v>147</v>
      </c>
      <c r="C12" s="52" t="s">
        <v>148</v>
      </c>
      <c r="D12" s="120">
        <v>368</v>
      </c>
      <c r="E12" s="120">
        <v>328</v>
      </c>
      <c r="F12" s="120">
        <v>326</v>
      </c>
      <c r="G12" s="120">
        <v>62</v>
      </c>
      <c r="H12" s="120">
        <v>5</v>
      </c>
      <c r="I12" s="120">
        <v>38</v>
      </c>
      <c r="J12" s="120">
        <v>217</v>
      </c>
      <c r="K12" s="120">
        <v>4</v>
      </c>
      <c r="L12" s="120">
        <v>42</v>
      </c>
      <c r="M12" s="32"/>
      <c r="O12" s="67">
        <f t="shared" si="0"/>
        <v>40</v>
      </c>
    </row>
    <row r="13" spans="1:15" ht="12.75" customHeight="1">
      <c r="A13" s="51">
        <v>5</v>
      </c>
      <c r="B13" s="201"/>
      <c r="C13" s="52" t="s">
        <v>149</v>
      </c>
      <c r="D13" s="120">
        <v>316</v>
      </c>
      <c r="E13" s="120">
        <v>262</v>
      </c>
      <c r="F13" s="120">
        <v>269</v>
      </c>
      <c r="G13" s="120">
        <v>76</v>
      </c>
      <c r="H13" s="120">
        <v>11</v>
      </c>
      <c r="I13" s="120">
        <v>99</v>
      </c>
      <c r="J13" s="120">
        <v>76</v>
      </c>
      <c r="K13" s="120">
        <v>1</v>
      </c>
      <c r="L13" s="120">
        <v>47</v>
      </c>
      <c r="M13" s="32"/>
      <c r="O13" s="67">
        <f t="shared" si="0"/>
        <v>54</v>
      </c>
    </row>
    <row r="14" spans="1:15" ht="15" customHeight="1">
      <c r="A14" s="51">
        <v>6</v>
      </c>
      <c r="B14" s="202"/>
      <c r="C14" s="52" t="s">
        <v>150</v>
      </c>
      <c r="D14" s="120">
        <v>57</v>
      </c>
      <c r="E14" s="120">
        <v>38</v>
      </c>
      <c r="F14" s="120">
        <v>49</v>
      </c>
      <c r="G14" s="120">
        <v>1</v>
      </c>
      <c r="H14" s="120">
        <v>6</v>
      </c>
      <c r="I14" s="120">
        <v>7</v>
      </c>
      <c r="J14" s="120">
        <v>34</v>
      </c>
      <c r="K14" s="120"/>
      <c r="L14" s="120">
        <v>8</v>
      </c>
      <c r="M14" s="32"/>
      <c r="O14" s="67">
        <f t="shared" si="0"/>
        <v>19</v>
      </c>
    </row>
    <row r="15" spans="1:15" ht="13.5" customHeight="1">
      <c r="A15" s="51">
        <v>7</v>
      </c>
      <c r="B15" s="197" t="s">
        <v>151</v>
      </c>
      <c r="C15" s="198"/>
      <c r="D15" s="120">
        <v>347135</v>
      </c>
      <c r="E15" s="120">
        <v>308884</v>
      </c>
      <c r="F15" s="120">
        <v>307395</v>
      </c>
      <c r="G15" s="120">
        <v>36072</v>
      </c>
      <c r="H15" s="120">
        <v>205</v>
      </c>
      <c r="I15" s="120">
        <v>2865</v>
      </c>
      <c r="J15" s="120">
        <v>268060</v>
      </c>
      <c r="K15" s="120">
        <v>2337</v>
      </c>
      <c r="L15" s="120">
        <v>39740</v>
      </c>
      <c r="M15" s="32"/>
      <c r="O15" s="67">
        <f t="shared" si="0"/>
        <v>38251</v>
      </c>
    </row>
    <row r="16" spans="1:15" ht="14.25" customHeight="1">
      <c r="A16" s="51">
        <v>8</v>
      </c>
      <c r="B16" s="197" t="s">
        <v>152</v>
      </c>
      <c r="C16" s="198"/>
      <c r="D16" s="120">
        <v>45523</v>
      </c>
      <c r="E16" s="120">
        <v>43648</v>
      </c>
      <c r="F16" s="120">
        <v>43426</v>
      </c>
      <c r="G16" s="120">
        <v>3965</v>
      </c>
      <c r="H16" s="120">
        <v>57</v>
      </c>
      <c r="I16" s="120">
        <v>1503</v>
      </c>
      <c r="J16" s="120">
        <v>37896</v>
      </c>
      <c r="K16" s="120">
        <v>129</v>
      </c>
      <c r="L16" s="120">
        <v>2097</v>
      </c>
      <c r="M16" s="32"/>
      <c r="O16" s="67">
        <f t="shared" si="0"/>
        <v>1875</v>
      </c>
    </row>
    <row r="17" spans="1:15" ht="13.5" customHeight="1">
      <c r="A17" s="51">
        <v>9</v>
      </c>
      <c r="B17" s="197" t="s">
        <v>153</v>
      </c>
      <c r="C17" s="198"/>
      <c r="D17" s="112">
        <v>9836</v>
      </c>
      <c r="E17" s="112">
        <v>7377</v>
      </c>
      <c r="F17" s="120">
        <v>6992</v>
      </c>
      <c r="G17" s="120">
        <v>693</v>
      </c>
      <c r="H17" s="120">
        <v>275</v>
      </c>
      <c r="I17" s="120">
        <v>2770</v>
      </c>
      <c r="J17" s="120">
        <v>3243</v>
      </c>
      <c r="K17" s="120">
        <v>218</v>
      </c>
      <c r="L17" s="120">
        <v>2844</v>
      </c>
      <c r="M17" s="32"/>
      <c r="O17" s="67">
        <f t="shared" si="0"/>
        <v>2459</v>
      </c>
    </row>
    <row r="18" spans="1:15" ht="24.75" customHeight="1">
      <c r="A18" s="51">
        <v>10</v>
      </c>
      <c r="B18" s="197" t="s">
        <v>154</v>
      </c>
      <c r="C18" s="198"/>
      <c r="D18" s="120">
        <f>'Розділ 5'!E9</f>
        <v>1623</v>
      </c>
      <c r="E18" s="120">
        <f>'Розділ 5'!F9</f>
        <v>974</v>
      </c>
      <c r="F18" s="120">
        <f>'Розділ 5'!G9+'Розділ 5'!H9+'Розділ 5'!I9</f>
        <v>950</v>
      </c>
      <c r="G18" s="120">
        <f>'Розділ 5'!G9</f>
        <v>188</v>
      </c>
      <c r="H18" s="121" t="s">
        <v>227</v>
      </c>
      <c r="I18" s="121" t="s">
        <v>227</v>
      </c>
      <c r="J18" s="121" t="s">
        <v>227</v>
      </c>
      <c r="K18" s="120"/>
      <c r="L18" s="120">
        <f>'Розділ 5'!O9</f>
        <v>673</v>
      </c>
      <c r="M18" s="32"/>
      <c r="O18" s="67">
        <f t="shared" si="0"/>
        <v>649</v>
      </c>
    </row>
    <row r="19" spans="1:15" ht="24.75" customHeight="1">
      <c r="A19" s="51">
        <v>11</v>
      </c>
      <c r="B19" s="197" t="s">
        <v>155</v>
      </c>
      <c r="C19" s="198"/>
      <c r="D19" s="120">
        <v>781</v>
      </c>
      <c r="E19" s="120">
        <v>627</v>
      </c>
      <c r="F19" s="120">
        <v>591</v>
      </c>
      <c r="G19" s="120">
        <v>57</v>
      </c>
      <c r="H19" s="120">
        <v>22</v>
      </c>
      <c r="I19" s="120">
        <v>70</v>
      </c>
      <c r="J19" s="120">
        <v>358</v>
      </c>
      <c r="K19" s="120">
        <v>5</v>
      </c>
      <c r="L19" s="120">
        <v>190</v>
      </c>
      <c r="M19" s="32"/>
      <c r="O19" s="67">
        <f t="shared" si="0"/>
        <v>154</v>
      </c>
    </row>
    <row r="20" spans="1:15" ht="24" customHeight="1">
      <c r="A20" s="51">
        <v>12</v>
      </c>
      <c r="B20" s="211" t="s">
        <v>156</v>
      </c>
      <c r="C20" s="212"/>
      <c r="D20" s="120">
        <v>11332</v>
      </c>
      <c r="E20" s="120">
        <v>7765</v>
      </c>
      <c r="F20" s="120">
        <v>7168</v>
      </c>
      <c r="G20" s="120">
        <v>628</v>
      </c>
      <c r="H20" s="120">
        <v>1369</v>
      </c>
      <c r="I20" s="120">
        <v>1915</v>
      </c>
      <c r="J20" s="120">
        <v>3023</v>
      </c>
      <c r="K20" s="120">
        <v>414</v>
      </c>
      <c r="L20" s="120">
        <v>4164</v>
      </c>
      <c r="M20" s="32"/>
      <c r="O20" s="67">
        <f t="shared" si="0"/>
        <v>3567</v>
      </c>
    </row>
    <row r="21" spans="1:15" ht="37.5" customHeight="1">
      <c r="A21" s="51">
        <v>13</v>
      </c>
      <c r="B21" s="211" t="s">
        <v>157</v>
      </c>
      <c r="C21" s="212"/>
      <c r="D21" s="120">
        <v>32875</v>
      </c>
      <c r="E21" s="120">
        <v>28516</v>
      </c>
      <c r="F21" s="120">
        <v>26224</v>
      </c>
      <c r="G21" s="120">
        <v>1503</v>
      </c>
      <c r="H21" s="120">
        <v>790</v>
      </c>
      <c r="I21" s="120">
        <v>7152</v>
      </c>
      <c r="J21" s="120">
        <v>16563</v>
      </c>
      <c r="K21" s="120">
        <v>965</v>
      </c>
      <c r="L21" s="120">
        <v>6651</v>
      </c>
      <c r="M21" s="32"/>
      <c r="O21" s="67">
        <f t="shared" si="0"/>
        <v>4359</v>
      </c>
    </row>
    <row r="22" spans="1:15" ht="36" customHeight="1">
      <c r="A22" s="51">
        <v>14</v>
      </c>
      <c r="B22" s="197" t="s">
        <v>80</v>
      </c>
      <c r="C22" s="198"/>
      <c r="D22" s="120">
        <v>530</v>
      </c>
      <c r="E22" s="120">
        <v>320</v>
      </c>
      <c r="F22" s="120">
        <v>279</v>
      </c>
      <c r="G22" s="120">
        <v>1</v>
      </c>
      <c r="H22" s="120">
        <v>65</v>
      </c>
      <c r="I22" s="120">
        <v>31</v>
      </c>
      <c r="J22" s="120">
        <v>165</v>
      </c>
      <c r="K22" s="120">
        <v>6</v>
      </c>
      <c r="L22" s="120">
        <v>251</v>
      </c>
      <c r="M22" s="32"/>
      <c r="O22" s="67">
        <f t="shared" si="0"/>
        <v>210</v>
      </c>
    </row>
    <row r="23" spans="1:15" ht="27" customHeight="1">
      <c r="A23" s="51">
        <v>15</v>
      </c>
      <c r="B23" s="197" t="s">
        <v>81</v>
      </c>
      <c r="C23" s="198"/>
      <c r="D23" s="120">
        <v>39</v>
      </c>
      <c r="E23" s="120">
        <v>30</v>
      </c>
      <c r="F23" s="120">
        <v>25</v>
      </c>
      <c r="G23" s="120"/>
      <c r="H23" s="120">
        <v>7</v>
      </c>
      <c r="I23" s="120">
        <v>3</v>
      </c>
      <c r="J23" s="120">
        <v>13</v>
      </c>
      <c r="K23" s="120">
        <v>1</v>
      </c>
      <c r="L23" s="120">
        <v>14</v>
      </c>
      <c r="M23" s="32"/>
      <c r="O23" s="67">
        <f t="shared" si="0"/>
        <v>9</v>
      </c>
    </row>
    <row r="24" spans="1:15" ht="14.25" customHeight="1">
      <c r="A24" s="51">
        <v>16</v>
      </c>
      <c r="B24" s="197" t="s">
        <v>45</v>
      </c>
      <c r="C24" s="198"/>
      <c r="D24" s="120">
        <v>1141</v>
      </c>
      <c r="E24" s="120">
        <v>950</v>
      </c>
      <c r="F24" s="120">
        <v>852</v>
      </c>
      <c r="G24" s="120"/>
      <c r="H24" s="120"/>
      <c r="I24" s="120">
        <v>355</v>
      </c>
      <c r="J24" s="120">
        <v>496</v>
      </c>
      <c r="K24" s="120">
        <v>1</v>
      </c>
      <c r="L24" s="120">
        <v>289</v>
      </c>
      <c r="M24" s="32"/>
      <c r="O24" s="67">
        <f t="shared" si="0"/>
        <v>191</v>
      </c>
    </row>
    <row r="25" spans="1:15" ht="14.25" customHeight="1">
      <c r="A25" s="51">
        <v>17</v>
      </c>
      <c r="B25" s="197" t="s">
        <v>46</v>
      </c>
      <c r="C25" s="198"/>
      <c r="D25" s="120">
        <v>1432</v>
      </c>
      <c r="E25" s="120">
        <v>1182</v>
      </c>
      <c r="F25" s="120">
        <v>1038</v>
      </c>
      <c r="G25" s="120">
        <v>1</v>
      </c>
      <c r="H25" s="120"/>
      <c r="I25" s="120">
        <v>461</v>
      </c>
      <c r="J25" s="120">
        <v>576</v>
      </c>
      <c r="K25" s="120">
        <v>1</v>
      </c>
      <c r="L25" s="120">
        <v>394</v>
      </c>
      <c r="M25" s="32"/>
      <c r="O25" s="67">
        <f t="shared" si="0"/>
        <v>250</v>
      </c>
    </row>
    <row r="26" spans="1:15" ht="13.5" customHeight="1">
      <c r="A26" s="51">
        <v>18</v>
      </c>
      <c r="B26" s="197" t="s">
        <v>158</v>
      </c>
      <c r="C26" s="198"/>
      <c r="D26" s="120">
        <v>192</v>
      </c>
      <c r="E26" s="120">
        <v>123</v>
      </c>
      <c r="F26" s="120">
        <v>113</v>
      </c>
      <c r="G26" s="120">
        <v>32</v>
      </c>
      <c r="H26" s="120">
        <v>16</v>
      </c>
      <c r="I26" s="120">
        <v>16</v>
      </c>
      <c r="J26" s="120">
        <v>46</v>
      </c>
      <c r="K26" s="120">
        <v>3</v>
      </c>
      <c r="L26" s="120">
        <v>79</v>
      </c>
      <c r="M26" s="32"/>
      <c r="O26" s="67">
        <f t="shared" si="0"/>
        <v>69</v>
      </c>
    </row>
    <row r="27" spans="1:15" ht="26.25" customHeight="1">
      <c r="A27" s="51">
        <v>19</v>
      </c>
      <c r="B27" s="196" t="s">
        <v>159</v>
      </c>
      <c r="C27" s="196"/>
      <c r="D27" s="120">
        <v>749</v>
      </c>
      <c r="E27" s="120">
        <v>640</v>
      </c>
      <c r="F27" s="120">
        <v>339</v>
      </c>
      <c r="G27" s="120">
        <v>13</v>
      </c>
      <c r="H27" s="120">
        <v>3</v>
      </c>
      <c r="I27" s="120">
        <v>40</v>
      </c>
      <c r="J27" s="120">
        <v>280</v>
      </c>
      <c r="K27" s="120">
        <v>3</v>
      </c>
      <c r="L27" s="120">
        <v>410</v>
      </c>
      <c r="M27" s="32"/>
      <c r="O27" s="67">
        <f t="shared" si="0"/>
        <v>109</v>
      </c>
    </row>
    <row r="28" spans="1:15" ht="17.25" customHeight="1">
      <c r="A28" s="51">
        <v>20</v>
      </c>
      <c r="B28" s="222" t="s">
        <v>160</v>
      </c>
      <c r="C28" s="222"/>
      <c r="D28" s="120">
        <f>SUM(D9:D11,D15:D27)</f>
        <v>501829</v>
      </c>
      <c r="E28" s="120">
        <f aca="true" t="shared" si="1" ref="E28:L28">SUM(E9:E11,E15:E27)</f>
        <v>442354</v>
      </c>
      <c r="F28" s="120">
        <f t="shared" si="1"/>
        <v>437938</v>
      </c>
      <c r="G28" s="120">
        <f t="shared" si="1"/>
        <v>45629</v>
      </c>
      <c r="H28" s="120">
        <f t="shared" si="1"/>
        <v>2966</v>
      </c>
      <c r="I28" s="120">
        <f t="shared" si="1"/>
        <v>25728</v>
      </c>
      <c r="J28" s="120">
        <f t="shared" si="1"/>
        <v>361867</v>
      </c>
      <c r="K28" s="120">
        <f t="shared" si="1"/>
        <v>4576</v>
      </c>
      <c r="L28" s="120">
        <f t="shared" si="1"/>
        <v>63891</v>
      </c>
      <c r="M28" s="32"/>
      <c r="O28" s="67">
        <f t="shared" si="0"/>
        <v>59475</v>
      </c>
    </row>
    <row r="29" spans="1:13" ht="14.25" customHeight="1">
      <c r="A29" s="33"/>
      <c r="B29" s="34"/>
      <c r="C29" s="34"/>
      <c r="D29" s="32"/>
      <c r="E29" s="32"/>
      <c r="F29" s="32"/>
      <c r="G29" s="32"/>
      <c r="H29" s="32"/>
      <c r="I29" s="32"/>
      <c r="J29" s="32"/>
      <c r="K29" s="32"/>
      <c r="L29" s="32"/>
      <c r="M29" s="32"/>
    </row>
    <row r="30" spans="1:15" ht="15.75" customHeight="1">
      <c r="A30" s="223" t="s">
        <v>161</v>
      </c>
      <c r="B30" s="223"/>
      <c r="C30" s="223"/>
      <c r="D30" s="223"/>
      <c r="E30" s="223"/>
      <c r="F30" s="223"/>
      <c r="G30" s="223"/>
      <c r="H30" s="223"/>
      <c r="I30" s="223"/>
      <c r="J30" s="223"/>
      <c r="K30" s="223"/>
      <c r="L30" s="223"/>
      <c r="M30" s="223"/>
      <c r="N30" s="66"/>
      <c r="O30" s="66"/>
    </row>
    <row r="31" spans="1:13" ht="15" customHeight="1">
      <c r="A31" s="224" t="s">
        <v>218</v>
      </c>
      <c r="B31" s="227" t="s">
        <v>162</v>
      </c>
      <c r="C31" s="228"/>
      <c r="D31" s="207" t="s">
        <v>163</v>
      </c>
      <c r="E31" s="208"/>
      <c r="F31" s="213" t="s">
        <v>0</v>
      </c>
      <c r="G31" s="214"/>
      <c r="H31" s="214"/>
      <c r="I31" s="214"/>
      <c r="J31" s="214"/>
      <c r="K31" s="215"/>
      <c r="L31" s="216" t="s">
        <v>164</v>
      </c>
      <c r="M31" s="217"/>
    </row>
    <row r="32" spans="1:13" ht="21" customHeight="1">
      <c r="A32" s="225"/>
      <c r="B32" s="229"/>
      <c r="C32" s="230"/>
      <c r="D32" s="233" t="s">
        <v>68</v>
      </c>
      <c r="E32" s="235" t="s">
        <v>165</v>
      </c>
      <c r="F32" s="237" t="s">
        <v>68</v>
      </c>
      <c r="G32" s="204" t="s">
        <v>60</v>
      </c>
      <c r="H32" s="205"/>
      <c r="I32" s="205"/>
      <c r="J32" s="205"/>
      <c r="K32" s="206"/>
      <c r="L32" s="218"/>
      <c r="M32" s="219"/>
    </row>
    <row r="33" spans="1:13" ht="62.25" customHeight="1">
      <c r="A33" s="226"/>
      <c r="B33" s="231"/>
      <c r="C33" s="232"/>
      <c r="D33" s="234"/>
      <c r="E33" s="236"/>
      <c r="F33" s="236"/>
      <c r="G33" s="46" t="s">
        <v>65</v>
      </c>
      <c r="H33" s="46" t="s">
        <v>241</v>
      </c>
      <c r="I33" s="46" t="s">
        <v>67</v>
      </c>
      <c r="J33" s="46" t="s">
        <v>166</v>
      </c>
      <c r="K33" s="94" t="s">
        <v>167</v>
      </c>
      <c r="L33" s="47" t="s">
        <v>68</v>
      </c>
      <c r="M33" s="93" t="s">
        <v>168</v>
      </c>
    </row>
    <row r="34" spans="1:13" ht="12" customHeight="1">
      <c r="A34" s="48" t="s">
        <v>61</v>
      </c>
      <c r="B34" s="207" t="s">
        <v>62</v>
      </c>
      <c r="C34" s="208"/>
      <c r="D34" s="48">
        <v>1</v>
      </c>
      <c r="E34" s="48">
        <v>2</v>
      </c>
      <c r="F34" s="48">
        <v>3</v>
      </c>
      <c r="G34" s="48">
        <v>4</v>
      </c>
      <c r="H34" s="48">
        <v>5</v>
      </c>
      <c r="I34" s="48">
        <v>6</v>
      </c>
      <c r="J34" s="48">
        <v>7</v>
      </c>
      <c r="K34" s="48">
        <v>8</v>
      </c>
      <c r="L34" s="48">
        <v>9</v>
      </c>
      <c r="M34" s="48">
        <v>10</v>
      </c>
    </row>
    <row r="35" spans="1:15" ht="15" customHeight="1">
      <c r="A35" s="49">
        <v>1</v>
      </c>
      <c r="B35" s="209" t="s">
        <v>169</v>
      </c>
      <c r="C35" s="210"/>
      <c r="D35" s="118">
        <f>SUM(D36:D37)</f>
        <v>486710</v>
      </c>
      <c r="E35" s="118">
        <f aca="true" t="shared" si="2" ref="E35:M35">SUM(E36:E37)</f>
        <v>314045</v>
      </c>
      <c r="F35" s="118">
        <f t="shared" si="2"/>
        <v>309833</v>
      </c>
      <c r="G35" s="118">
        <f t="shared" si="2"/>
        <v>272719</v>
      </c>
      <c r="H35" s="118">
        <f t="shared" si="2"/>
        <v>256059</v>
      </c>
      <c r="I35" s="118">
        <f t="shared" si="2"/>
        <v>6692</v>
      </c>
      <c r="J35" s="118">
        <f t="shared" si="2"/>
        <v>27903</v>
      </c>
      <c r="K35" s="118">
        <f>SUM(K36:K37)</f>
        <v>21784</v>
      </c>
      <c r="L35" s="118">
        <f t="shared" si="2"/>
        <v>176877</v>
      </c>
      <c r="M35" s="118">
        <f t="shared" si="2"/>
        <v>14480</v>
      </c>
      <c r="O35" s="83"/>
    </row>
    <row r="36" spans="1:15" ht="18.75" customHeight="1">
      <c r="A36" s="49">
        <v>2</v>
      </c>
      <c r="B36" s="220" t="s">
        <v>48</v>
      </c>
      <c r="C36" s="50" t="s">
        <v>170</v>
      </c>
      <c r="D36" s="119">
        <f>'Розділ 3'!E67+'Розділ 3'!D67</f>
        <v>440885</v>
      </c>
      <c r="E36" s="116">
        <f>'Розділ 3'!E67</f>
        <v>276021</v>
      </c>
      <c r="F36" s="116">
        <f>'Розділ 3'!F67</f>
        <v>271892</v>
      </c>
      <c r="G36" s="116">
        <f>'Розділ 3'!G67</f>
        <v>237172</v>
      </c>
      <c r="H36" s="116">
        <f>'Розділ 3'!I67</f>
        <v>221085</v>
      </c>
      <c r="I36" s="116">
        <f>'Розділ 3'!K67</f>
        <v>6527</v>
      </c>
      <c r="J36" s="116">
        <f>'Розділ 3'!L67</f>
        <v>25773</v>
      </c>
      <c r="K36" s="116">
        <f>'Розділ 3'!M67</f>
        <v>21006</v>
      </c>
      <c r="L36" s="116">
        <f>'Розділ 3'!Q67</f>
        <v>168993</v>
      </c>
      <c r="M36" s="116">
        <f>'Розділ 3'!R67</f>
        <v>13786</v>
      </c>
      <c r="O36" s="83"/>
    </row>
    <row r="37" spans="1:15" ht="20.25" customHeight="1">
      <c r="A37" s="49">
        <v>3</v>
      </c>
      <c r="B37" s="221"/>
      <c r="C37" s="50" t="s">
        <v>171</v>
      </c>
      <c r="D37" s="116">
        <f>'Розділ 4'!E28+'Розділ 4'!D28</f>
        <v>45825</v>
      </c>
      <c r="E37" s="116">
        <f>'Розділ 4'!E28</f>
        <v>38024</v>
      </c>
      <c r="F37" s="116">
        <f>'Розділ 4'!F28</f>
        <v>37941</v>
      </c>
      <c r="G37" s="116">
        <f>'Розділ 4'!G28</f>
        <v>35547</v>
      </c>
      <c r="H37" s="116">
        <f>'Розділ 4'!H28</f>
        <v>34974</v>
      </c>
      <c r="I37" s="116">
        <f>'Розділ 4'!J28</f>
        <v>165</v>
      </c>
      <c r="J37" s="116">
        <f>'Розділ 4'!K28</f>
        <v>2130</v>
      </c>
      <c r="K37" s="116">
        <f>'Розділ 4'!L28</f>
        <v>778</v>
      </c>
      <c r="L37" s="116">
        <f>'Розділ 4'!M28</f>
        <v>7884</v>
      </c>
      <c r="M37" s="116">
        <f>'Розділ 4'!N28</f>
        <v>694</v>
      </c>
      <c r="O37" s="83"/>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&amp;LF1C87601&amp;CФорма № Зведений- 2-Ц, Підрозділ: Державна судова адміністрація України, Початок періоду: 01.01.2017, Кінець періоду: 30.06.2017&amp;R&amp;P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A14" sqref="A14"/>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41" t="s">
        <v>172</v>
      </c>
      <c r="B1" s="241"/>
      <c r="C1" s="241"/>
      <c r="D1" s="241"/>
      <c r="E1" s="241"/>
      <c r="F1" s="241"/>
      <c r="G1" s="241"/>
      <c r="H1" s="241"/>
      <c r="I1" s="241"/>
      <c r="J1" s="241"/>
      <c r="K1" s="241"/>
      <c r="L1" s="241"/>
      <c r="M1" s="241"/>
    </row>
    <row r="2" spans="1:8" ht="12.75">
      <c r="A2" s="1"/>
      <c r="B2" s="1"/>
      <c r="C2" s="1"/>
      <c r="D2" s="1"/>
      <c r="E2" s="1"/>
      <c r="F2" s="1"/>
      <c r="G2" s="1"/>
      <c r="H2" s="1"/>
    </row>
    <row r="3" spans="1:13" ht="18.75" customHeight="1">
      <c r="A3" s="242" t="s">
        <v>218</v>
      </c>
      <c r="B3" s="243" t="s">
        <v>173</v>
      </c>
      <c r="C3" s="244" t="s">
        <v>174</v>
      </c>
      <c r="D3" s="245"/>
      <c r="E3" s="245"/>
      <c r="F3" s="246"/>
      <c r="G3" s="247" t="s">
        <v>175</v>
      </c>
      <c r="H3" s="247"/>
      <c r="I3" s="247"/>
      <c r="J3" s="247"/>
      <c r="K3" s="247"/>
      <c r="L3" s="247"/>
      <c r="M3" s="247"/>
    </row>
    <row r="4" spans="1:13" ht="15.75" customHeight="1">
      <c r="A4" s="242"/>
      <c r="B4" s="243"/>
      <c r="C4" s="238" t="s">
        <v>116</v>
      </c>
      <c r="D4" s="239" t="s">
        <v>176</v>
      </c>
      <c r="E4" s="238" t="s">
        <v>177</v>
      </c>
      <c r="F4" s="238"/>
      <c r="G4" s="238" t="s">
        <v>68</v>
      </c>
      <c r="H4" s="239" t="s">
        <v>60</v>
      </c>
      <c r="I4" s="239"/>
      <c r="J4" s="239"/>
      <c r="K4" s="239"/>
      <c r="L4" s="238" t="s">
        <v>177</v>
      </c>
      <c r="M4" s="238"/>
    </row>
    <row r="5" spans="1:13" ht="15" customHeight="1">
      <c r="A5" s="242"/>
      <c r="B5" s="243"/>
      <c r="C5" s="238"/>
      <c r="D5" s="239"/>
      <c r="E5" s="238"/>
      <c r="F5" s="238"/>
      <c r="G5" s="238"/>
      <c r="H5" s="238" t="s">
        <v>178</v>
      </c>
      <c r="I5" s="238" t="s">
        <v>1</v>
      </c>
      <c r="J5" s="238" t="s">
        <v>179</v>
      </c>
      <c r="K5" s="240" t="s">
        <v>247</v>
      </c>
      <c r="L5" s="238"/>
      <c r="M5" s="238"/>
    </row>
    <row r="6" spans="1:13" ht="78.75" customHeight="1">
      <c r="A6" s="242"/>
      <c r="B6" s="243"/>
      <c r="C6" s="238"/>
      <c r="D6" s="239"/>
      <c r="E6" s="13" t="s">
        <v>180</v>
      </c>
      <c r="F6" s="13" t="s">
        <v>181</v>
      </c>
      <c r="G6" s="238"/>
      <c r="H6" s="238"/>
      <c r="I6" s="238"/>
      <c r="J6" s="238"/>
      <c r="K6" s="240"/>
      <c r="L6" s="13" t="s">
        <v>182</v>
      </c>
      <c r="M6" s="13" t="s">
        <v>183</v>
      </c>
    </row>
    <row r="7" spans="1:13" ht="12.75">
      <c r="A7" s="11" t="s">
        <v>61</v>
      </c>
      <c r="B7" s="11" t="s">
        <v>62</v>
      </c>
      <c r="C7" s="6">
        <v>1</v>
      </c>
      <c r="D7" s="6">
        <v>2</v>
      </c>
      <c r="E7" s="6">
        <v>3</v>
      </c>
      <c r="F7" s="6">
        <v>4</v>
      </c>
      <c r="G7" s="6">
        <v>5</v>
      </c>
      <c r="H7" s="6">
        <v>6</v>
      </c>
      <c r="I7" s="6">
        <v>7</v>
      </c>
      <c r="J7" s="6">
        <v>8</v>
      </c>
      <c r="K7" s="6">
        <v>9</v>
      </c>
      <c r="L7" s="6">
        <v>10</v>
      </c>
      <c r="M7" s="6">
        <v>11</v>
      </c>
    </row>
    <row r="8" spans="1:13" ht="28.5" customHeight="1">
      <c r="A8" s="3">
        <v>1</v>
      </c>
      <c r="B8" s="36" t="s">
        <v>184</v>
      </c>
      <c r="C8" s="112">
        <v>3079</v>
      </c>
      <c r="D8" s="112">
        <v>4</v>
      </c>
      <c r="E8" s="112">
        <v>72514404</v>
      </c>
      <c r="F8" s="112">
        <v>63147979</v>
      </c>
      <c r="G8" s="112">
        <v>108</v>
      </c>
      <c r="H8" s="117">
        <v>23</v>
      </c>
      <c r="I8" s="112">
        <v>68</v>
      </c>
      <c r="J8" s="112">
        <v>17</v>
      </c>
      <c r="K8" s="110">
        <v>2</v>
      </c>
      <c r="L8" s="110">
        <v>2563185</v>
      </c>
      <c r="M8" s="110">
        <v>1861506</v>
      </c>
    </row>
    <row r="9" spans="1:13" ht="43.5" customHeight="1">
      <c r="A9" s="3">
        <v>2</v>
      </c>
      <c r="B9" s="36" t="s">
        <v>185</v>
      </c>
      <c r="C9" s="112">
        <v>1</v>
      </c>
      <c r="D9" s="112"/>
      <c r="E9" s="112">
        <v>1019</v>
      </c>
      <c r="F9" s="112">
        <v>1019</v>
      </c>
      <c r="G9" s="112">
        <v>1</v>
      </c>
      <c r="H9" s="117"/>
      <c r="I9" s="112">
        <v>1</v>
      </c>
      <c r="J9" s="112"/>
      <c r="K9" s="110"/>
      <c r="L9" s="110"/>
      <c r="M9" s="110"/>
    </row>
    <row r="10" spans="1:13" ht="81" customHeight="1">
      <c r="A10" s="3">
        <v>3</v>
      </c>
      <c r="B10" s="36" t="s">
        <v>186</v>
      </c>
      <c r="C10" s="112">
        <v>25300</v>
      </c>
      <c r="D10" s="112">
        <v>370</v>
      </c>
      <c r="E10" s="112">
        <v>221161360</v>
      </c>
      <c r="F10" s="112">
        <v>216392683</v>
      </c>
      <c r="G10" s="112">
        <v>2250</v>
      </c>
      <c r="H10" s="117">
        <v>99</v>
      </c>
      <c r="I10" s="112">
        <v>2131</v>
      </c>
      <c r="J10" s="112">
        <v>20</v>
      </c>
      <c r="K10" s="110">
        <v>67</v>
      </c>
      <c r="L10" s="110">
        <v>15863863</v>
      </c>
      <c r="M10" s="110">
        <v>15308407</v>
      </c>
    </row>
    <row r="11" spans="1:13" ht="78.75" customHeight="1">
      <c r="A11" s="3">
        <v>4</v>
      </c>
      <c r="B11" s="36" t="s">
        <v>187</v>
      </c>
      <c r="C11" s="112">
        <v>203</v>
      </c>
      <c r="D11" s="112"/>
      <c r="E11" s="112"/>
      <c r="F11" s="112"/>
      <c r="G11" s="112">
        <v>9</v>
      </c>
      <c r="H11" s="117">
        <v>3</v>
      </c>
      <c r="I11" s="112">
        <v>5</v>
      </c>
      <c r="J11" s="112">
        <v>1</v>
      </c>
      <c r="K11" s="110"/>
      <c r="L11" s="110"/>
      <c r="M11" s="110"/>
    </row>
    <row r="12" spans="1:13" ht="69" customHeight="1">
      <c r="A12" s="3">
        <v>5</v>
      </c>
      <c r="B12" s="36" t="s">
        <v>188</v>
      </c>
      <c r="C12" s="112">
        <v>30</v>
      </c>
      <c r="D12" s="112"/>
      <c r="E12" s="112">
        <v>139998</v>
      </c>
      <c r="F12" s="112">
        <v>196638</v>
      </c>
      <c r="G12" s="112">
        <v>2</v>
      </c>
      <c r="H12" s="117"/>
      <c r="I12" s="112">
        <v>2</v>
      </c>
      <c r="J12" s="112"/>
      <c r="K12" s="110">
        <v>1</v>
      </c>
      <c r="L12" s="110">
        <v>3557</v>
      </c>
      <c r="M12" s="110">
        <v>3557</v>
      </c>
    </row>
    <row r="13" spans="1:13" ht="27.75" customHeight="1">
      <c r="A13" s="3">
        <v>6</v>
      </c>
      <c r="B13" s="28" t="s">
        <v>189</v>
      </c>
      <c r="C13" s="110">
        <v>28613</v>
      </c>
      <c r="D13" s="110">
        <v>374</v>
      </c>
      <c r="E13" s="112">
        <v>293816781</v>
      </c>
      <c r="F13" s="112">
        <v>279738319</v>
      </c>
      <c r="G13" s="112">
        <v>2371</v>
      </c>
      <c r="H13" s="117">
        <v>125</v>
      </c>
      <c r="I13" s="112">
        <v>2208</v>
      </c>
      <c r="J13" s="112">
        <v>38</v>
      </c>
      <c r="K13" s="110">
        <v>71</v>
      </c>
      <c r="L13" s="110">
        <v>18433511</v>
      </c>
      <c r="M13" s="110">
        <v>17176376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&amp;LF1C87601&amp;CФорма № Зведений- 2-Ц, Підрозділ: Державна судова адміністрація України,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A2" sqref="A2:R2"/>
    </sheetView>
  </sheetViews>
  <sheetFormatPr defaultColWidth="9.421875" defaultRowHeight="12.75"/>
  <cols>
    <col min="1" max="1" width="3.7109375" style="35" customWidth="1"/>
    <col min="2" max="2" width="4.140625" style="35" customWidth="1"/>
    <col min="3" max="3" width="35.003906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6.140625" style="35" customWidth="1"/>
    <col min="15" max="15" width="13.8515625" style="35" customWidth="1"/>
    <col min="16" max="16" width="11.57421875" style="35" customWidth="1"/>
    <col min="17" max="18" width="7.8515625" style="35" customWidth="1"/>
    <col min="19" max="16384" width="9.421875" style="35" customWidth="1"/>
  </cols>
  <sheetData>
    <row r="1" ht="6.75" customHeight="1"/>
    <row r="2" spans="1:18" ht="18.75">
      <c r="A2" s="241" t="s">
        <v>190</v>
      </c>
      <c r="B2" s="241"/>
      <c r="C2" s="241"/>
      <c r="D2" s="241"/>
      <c r="E2" s="241"/>
      <c r="F2" s="241"/>
      <c r="G2" s="241"/>
      <c r="H2" s="241"/>
      <c r="I2" s="241"/>
      <c r="J2" s="241"/>
      <c r="K2" s="241"/>
      <c r="L2" s="241"/>
      <c r="M2" s="241"/>
      <c r="N2" s="241"/>
      <c r="O2" s="241"/>
      <c r="P2" s="241"/>
      <c r="Q2" s="241"/>
      <c r="R2" s="241"/>
    </row>
    <row r="3" spans="1:16" ht="2.25" customHeight="1">
      <c r="A3" s="1"/>
      <c r="B3" s="1"/>
      <c r="C3" s="1"/>
      <c r="D3" s="1"/>
      <c r="E3" s="1"/>
      <c r="F3" s="1"/>
      <c r="G3" s="1"/>
      <c r="H3" s="1"/>
      <c r="I3" s="1"/>
      <c r="J3" s="1"/>
      <c r="K3" s="1"/>
      <c r="L3" s="1"/>
      <c r="M3" s="1"/>
      <c r="N3" s="1"/>
      <c r="O3" s="1"/>
      <c r="P3" s="1"/>
    </row>
    <row r="4" spans="1:18" ht="18" customHeight="1">
      <c r="A4" s="258" t="s">
        <v>218</v>
      </c>
      <c r="B4" s="238" t="s">
        <v>58</v>
      </c>
      <c r="C4" s="239"/>
      <c r="D4" s="260" t="s">
        <v>191</v>
      </c>
      <c r="E4" s="260" t="s">
        <v>192</v>
      </c>
      <c r="F4" s="251" t="s">
        <v>0</v>
      </c>
      <c r="G4" s="263"/>
      <c r="H4" s="263"/>
      <c r="I4" s="263"/>
      <c r="J4" s="263"/>
      <c r="K4" s="263"/>
      <c r="L4" s="264"/>
      <c r="M4" s="265" t="s">
        <v>193</v>
      </c>
      <c r="N4" s="267" t="s">
        <v>248</v>
      </c>
      <c r="O4" s="268"/>
      <c r="P4" s="269"/>
      <c r="Q4" s="270" t="s">
        <v>2</v>
      </c>
      <c r="R4" s="270"/>
    </row>
    <row r="5" spans="1:18" ht="17.25" customHeight="1">
      <c r="A5" s="258"/>
      <c r="B5" s="238"/>
      <c r="C5" s="239"/>
      <c r="D5" s="261"/>
      <c r="E5" s="261"/>
      <c r="F5" s="260" t="s">
        <v>68</v>
      </c>
      <c r="G5" s="249" t="s">
        <v>60</v>
      </c>
      <c r="H5" s="250"/>
      <c r="I5" s="250"/>
      <c r="J5" s="250"/>
      <c r="K5" s="250"/>
      <c r="L5" s="250"/>
      <c r="M5" s="266"/>
      <c r="N5" s="272" t="s">
        <v>194</v>
      </c>
      <c r="O5" s="272" t="s">
        <v>195</v>
      </c>
      <c r="P5" s="272" t="s">
        <v>196</v>
      </c>
      <c r="Q5" s="270"/>
      <c r="R5" s="270"/>
    </row>
    <row r="6" spans="1:18" ht="18.75" customHeight="1">
      <c r="A6" s="259"/>
      <c r="B6" s="239"/>
      <c r="C6" s="239"/>
      <c r="D6" s="261"/>
      <c r="E6" s="261"/>
      <c r="F6" s="271"/>
      <c r="G6" s="239" t="s">
        <v>197</v>
      </c>
      <c r="H6" s="275" t="s">
        <v>40</v>
      </c>
      <c r="I6" s="276"/>
      <c r="J6" s="239" t="s">
        <v>66</v>
      </c>
      <c r="K6" s="239" t="s">
        <v>198</v>
      </c>
      <c r="L6" s="239" t="s">
        <v>199</v>
      </c>
      <c r="M6" s="266"/>
      <c r="N6" s="273"/>
      <c r="O6" s="273"/>
      <c r="P6" s="273"/>
      <c r="Q6" s="270"/>
      <c r="R6" s="270"/>
    </row>
    <row r="7" spans="1:20" ht="86.25" customHeight="1">
      <c r="A7" s="259"/>
      <c r="B7" s="239"/>
      <c r="C7" s="239"/>
      <c r="D7" s="262"/>
      <c r="E7" s="262"/>
      <c r="F7" s="271"/>
      <c r="G7" s="239"/>
      <c r="H7" s="22" t="s">
        <v>249</v>
      </c>
      <c r="I7" s="22" t="s">
        <v>250</v>
      </c>
      <c r="J7" s="239"/>
      <c r="K7" s="239"/>
      <c r="L7" s="239"/>
      <c r="M7" s="266"/>
      <c r="N7" s="274"/>
      <c r="O7" s="274"/>
      <c r="P7" s="274"/>
      <c r="Q7" s="10" t="s">
        <v>68</v>
      </c>
      <c r="R7" s="95" t="s">
        <v>200</v>
      </c>
      <c r="S7" s="56"/>
      <c r="T7" s="55"/>
    </row>
    <row r="8" spans="1:20" ht="18" customHeight="1">
      <c r="A8" s="6" t="s">
        <v>61</v>
      </c>
      <c r="B8" s="238" t="s">
        <v>62</v>
      </c>
      <c r="C8" s="25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52" t="s">
        <v>251</v>
      </c>
      <c r="C9" s="253"/>
      <c r="D9" s="115">
        <v>12188</v>
      </c>
      <c r="E9" s="116">
        <v>13591</v>
      </c>
      <c r="F9" s="112">
        <v>13686</v>
      </c>
      <c r="G9" s="116">
        <v>11289</v>
      </c>
      <c r="H9" s="116">
        <v>1157</v>
      </c>
      <c r="I9" s="116">
        <v>10014</v>
      </c>
      <c r="J9" s="116">
        <v>81</v>
      </c>
      <c r="K9" s="116">
        <v>604</v>
      </c>
      <c r="L9" s="116">
        <v>1693</v>
      </c>
      <c r="M9" s="112">
        <v>1145</v>
      </c>
      <c r="N9" s="112">
        <v>719574162</v>
      </c>
      <c r="O9" s="112">
        <v>12588522</v>
      </c>
      <c r="P9" s="112">
        <v>4300</v>
      </c>
      <c r="Q9" s="112">
        <v>12093</v>
      </c>
      <c r="R9" s="112">
        <v>1551</v>
      </c>
      <c r="S9" s="57"/>
      <c r="T9" s="55"/>
    </row>
    <row r="10" spans="1:20" ht="18" customHeight="1">
      <c r="A10" s="3">
        <v>2</v>
      </c>
      <c r="B10" s="254" t="s">
        <v>60</v>
      </c>
      <c r="C10" s="5" t="s">
        <v>103</v>
      </c>
      <c r="D10" s="112">
        <v>57</v>
      </c>
      <c r="E10" s="112">
        <v>155</v>
      </c>
      <c r="F10" s="112">
        <v>135</v>
      </c>
      <c r="G10" s="112">
        <v>118</v>
      </c>
      <c r="H10" s="112">
        <v>44</v>
      </c>
      <c r="I10" s="112">
        <v>106</v>
      </c>
      <c r="J10" s="112"/>
      <c r="K10" s="112">
        <v>3</v>
      </c>
      <c r="L10" s="112">
        <v>14</v>
      </c>
      <c r="M10" s="112">
        <v>13</v>
      </c>
      <c r="N10" s="112">
        <v>1615446</v>
      </c>
      <c r="O10" s="112">
        <v>402033</v>
      </c>
      <c r="P10" s="112"/>
      <c r="Q10" s="112">
        <v>77</v>
      </c>
      <c r="R10" s="112">
        <v>4</v>
      </c>
      <c r="S10" s="58"/>
      <c r="T10" s="55"/>
    </row>
    <row r="11" spans="1:20" ht="18.75" customHeight="1">
      <c r="A11" s="3">
        <v>3</v>
      </c>
      <c r="B11" s="254"/>
      <c r="C11" s="5" t="s">
        <v>104</v>
      </c>
      <c r="D11" s="112">
        <v>90</v>
      </c>
      <c r="E11" s="112">
        <v>83</v>
      </c>
      <c r="F11" s="112">
        <v>68</v>
      </c>
      <c r="G11" s="112">
        <v>47</v>
      </c>
      <c r="H11" s="112">
        <v>4</v>
      </c>
      <c r="I11" s="112">
        <v>38</v>
      </c>
      <c r="J11" s="112"/>
      <c r="K11" s="112">
        <v>4</v>
      </c>
      <c r="L11" s="112">
        <v>17</v>
      </c>
      <c r="M11" s="112">
        <v>5</v>
      </c>
      <c r="N11" s="112">
        <v>3381296</v>
      </c>
      <c r="O11" s="112"/>
      <c r="P11" s="112"/>
      <c r="Q11" s="112">
        <v>105</v>
      </c>
      <c r="R11" s="112">
        <v>10</v>
      </c>
      <c r="S11" s="56"/>
      <c r="T11" s="55"/>
    </row>
    <row r="12" spans="1:20" ht="26.25" customHeight="1">
      <c r="A12" s="3">
        <v>4</v>
      </c>
      <c r="B12" s="254"/>
      <c r="C12" s="91" t="s">
        <v>55</v>
      </c>
      <c r="D12" s="112">
        <v>8738</v>
      </c>
      <c r="E12" s="112">
        <v>9835</v>
      </c>
      <c r="F12" s="112">
        <v>10147</v>
      </c>
      <c r="G12" s="112">
        <v>8483</v>
      </c>
      <c r="H12" s="112">
        <v>733</v>
      </c>
      <c r="I12" s="112">
        <v>7630</v>
      </c>
      <c r="J12" s="112">
        <v>55</v>
      </c>
      <c r="K12" s="112">
        <v>424</v>
      </c>
      <c r="L12" s="112">
        <v>1172</v>
      </c>
      <c r="M12" s="112">
        <v>964</v>
      </c>
      <c r="N12" s="112">
        <v>511273134</v>
      </c>
      <c r="O12" s="112">
        <v>10901418</v>
      </c>
      <c r="P12" s="112">
        <v>4300</v>
      </c>
      <c r="Q12" s="112">
        <v>8426</v>
      </c>
      <c r="R12" s="112">
        <v>1139</v>
      </c>
      <c r="S12" s="56"/>
      <c r="T12" s="55"/>
    </row>
    <row r="13" spans="1:20" ht="19.5" customHeight="1">
      <c r="A13" s="3">
        <v>5</v>
      </c>
      <c r="B13" s="255" t="s">
        <v>53</v>
      </c>
      <c r="C13" s="255"/>
      <c r="D13" s="112">
        <v>592</v>
      </c>
      <c r="E13" s="112">
        <v>365</v>
      </c>
      <c r="F13" s="112">
        <v>378</v>
      </c>
      <c r="G13" s="112">
        <v>277</v>
      </c>
      <c r="H13" s="112">
        <v>26</v>
      </c>
      <c r="I13" s="112">
        <v>223</v>
      </c>
      <c r="J13" s="112">
        <v>2</v>
      </c>
      <c r="K13" s="112">
        <v>12</v>
      </c>
      <c r="L13" s="112">
        <v>86</v>
      </c>
      <c r="M13" s="112">
        <v>62</v>
      </c>
      <c r="N13" s="112">
        <v>7318863</v>
      </c>
      <c r="O13" s="112">
        <v>734058</v>
      </c>
      <c r="P13" s="112"/>
      <c r="Q13" s="112">
        <v>579</v>
      </c>
      <c r="R13" s="112">
        <v>107</v>
      </c>
      <c r="S13" s="56"/>
      <c r="T13" s="55"/>
    </row>
    <row r="14" spans="1:20" ht="27.75" customHeight="1">
      <c r="A14" s="3">
        <v>6</v>
      </c>
      <c r="B14" s="255" t="s">
        <v>54</v>
      </c>
      <c r="C14" s="255"/>
      <c r="D14" s="112">
        <v>132</v>
      </c>
      <c r="E14" s="112">
        <v>75</v>
      </c>
      <c r="F14" s="112">
        <v>73</v>
      </c>
      <c r="G14" s="112">
        <v>52</v>
      </c>
      <c r="H14" s="112">
        <v>2</v>
      </c>
      <c r="I14" s="112">
        <v>27</v>
      </c>
      <c r="J14" s="112">
        <v>1</v>
      </c>
      <c r="K14" s="112">
        <v>6</v>
      </c>
      <c r="L14" s="112">
        <v>11</v>
      </c>
      <c r="M14" s="112">
        <v>25</v>
      </c>
      <c r="N14" s="112">
        <v>409427</v>
      </c>
      <c r="O14" s="112"/>
      <c r="P14" s="112"/>
      <c r="Q14" s="112">
        <v>134</v>
      </c>
      <c r="R14" s="112">
        <v>22</v>
      </c>
      <c r="S14" s="56"/>
      <c r="T14" s="55"/>
    </row>
    <row r="15" spans="1:18" ht="18.75" customHeight="1">
      <c r="A15" s="3">
        <v>7</v>
      </c>
      <c r="B15" s="256" t="s">
        <v>47</v>
      </c>
      <c r="C15" s="257"/>
      <c r="D15" s="112">
        <v>278</v>
      </c>
      <c r="E15" s="112">
        <v>207</v>
      </c>
      <c r="F15" s="112">
        <v>197</v>
      </c>
      <c r="G15" s="112">
        <v>132</v>
      </c>
      <c r="H15" s="112">
        <v>30</v>
      </c>
      <c r="I15" s="112">
        <v>94</v>
      </c>
      <c r="J15" s="112">
        <v>2</v>
      </c>
      <c r="K15" s="112">
        <v>16</v>
      </c>
      <c r="L15" s="112">
        <v>47</v>
      </c>
      <c r="M15" s="112">
        <v>38</v>
      </c>
      <c r="N15" s="112">
        <v>6226770</v>
      </c>
      <c r="O15" s="112">
        <v>657600</v>
      </c>
      <c r="P15" s="112"/>
      <c r="Q15" s="112">
        <v>288</v>
      </c>
      <c r="R15" s="112">
        <v>42</v>
      </c>
    </row>
    <row r="16" spans="1:18" ht="20.25" customHeight="1">
      <c r="A16" s="3">
        <v>8</v>
      </c>
      <c r="B16" s="279" t="s">
        <v>48</v>
      </c>
      <c r="C16" s="96" t="s">
        <v>49</v>
      </c>
      <c r="D16" s="112">
        <v>167</v>
      </c>
      <c r="E16" s="112">
        <v>125</v>
      </c>
      <c r="F16" s="112">
        <v>122</v>
      </c>
      <c r="G16" s="112">
        <v>84</v>
      </c>
      <c r="H16" s="112">
        <v>19</v>
      </c>
      <c r="I16" s="112">
        <v>60</v>
      </c>
      <c r="J16" s="112">
        <v>2</v>
      </c>
      <c r="K16" s="112">
        <v>11</v>
      </c>
      <c r="L16" s="112">
        <v>25</v>
      </c>
      <c r="M16" s="112">
        <v>26</v>
      </c>
      <c r="N16" s="112">
        <v>5128907</v>
      </c>
      <c r="O16" s="112">
        <v>197140</v>
      </c>
      <c r="P16" s="112"/>
      <c r="Q16" s="112">
        <v>170</v>
      </c>
      <c r="R16" s="112">
        <v>19</v>
      </c>
    </row>
    <row r="17" spans="1:18" ht="21" customHeight="1">
      <c r="A17" s="3">
        <v>9</v>
      </c>
      <c r="B17" s="279"/>
      <c r="C17" s="96" t="s">
        <v>50</v>
      </c>
      <c r="D17" s="112">
        <v>38</v>
      </c>
      <c r="E17" s="112">
        <v>21</v>
      </c>
      <c r="F17" s="112">
        <v>22</v>
      </c>
      <c r="G17" s="112">
        <v>13</v>
      </c>
      <c r="H17" s="112">
        <v>5</v>
      </c>
      <c r="I17" s="112">
        <v>8</v>
      </c>
      <c r="J17" s="112"/>
      <c r="K17" s="112">
        <v>2</v>
      </c>
      <c r="L17" s="112">
        <v>7</v>
      </c>
      <c r="M17" s="112">
        <v>5</v>
      </c>
      <c r="N17" s="112"/>
      <c r="O17" s="112"/>
      <c r="P17" s="112"/>
      <c r="Q17" s="112">
        <v>37</v>
      </c>
      <c r="R17" s="112">
        <v>12</v>
      </c>
    </row>
    <row r="18" spans="1:18" ht="51.75" customHeight="1">
      <c r="A18" s="3">
        <v>10</v>
      </c>
      <c r="B18" s="279"/>
      <c r="C18" s="96" t="s">
        <v>51</v>
      </c>
      <c r="D18" s="112">
        <v>5</v>
      </c>
      <c r="E18" s="112">
        <v>2</v>
      </c>
      <c r="F18" s="112">
        <v>2</v>
      </c>
      <c r="G18" s="112">
        <v>1</v>
      </c>
      <c r="H18" s="112"/>
      <c r="I18" s="112">
        <v>1</v>
      </c>
      <c r="J18" s="112"/>
      <c r="K18" s="112"/>
      <c r="L18" s="112">
        <v>1</v>
      </c>
      <c r="M18" s="112">
        <v>1</v>
      </c>
      <c r="N18" s="112">
        <v>56962</v>
      </c>
      <c r="O18" s="112"/>
      <c r="P18" s="112"/>
      <c r="Q18" s="112">
        <v>5</v>
      </c>
      <c r="R18" s="112">
        <v>3</v>
      </c>
    </row>
    <row r="19" spans="1:18" ht="39.75" customHeight="1">
      <c r="A19" s="3">
        <v>11</v>
      </c>
      <c r="B19" s="279"/>
      <c r="C19" s="96" t="s">
        <v>52</v>
      </c>
      <c r="D19" s="112">
        <v>3</v>
      </c>
      <c r="E19" s="112">
        <v>3</v>
      </c>
      <c r="F19" s="112">
        <v>2</v>
      </c>
      <c r="G19" s="112">
        <v>2</v>
      </c>
      <c r="H19" s="112"/>
      <c r="I19" s="112">
        <v>2</v>
      </c>
      <c r="J19" s="112"/>
      <c r="K19" s="112"/>
      <c r="L19" s="112"/>
      <c r="M19" s="112">
        <v>2</v>
      </c>
      <c r="N19" s="112"/>
      <c r="O19" s="112"/>
      <c r="P19" s="112"/>
      <c r="Q19" s="112">
        <v>4</v>
      </c>
      <c r="R19" s="112">
        <v>1</v>
      </c>
    </row>
    <row r="20" spans="1:18" ht="28.5" customHeight="1">
      <c r="A20" s="3">
        <v>12</v>
      </c>
      <c r="B20" s="252" t="s">
        <v>252</v>
      </c>
      <c r="C20" s="252"/>
      <c r="D20" s="112">
        <v>246</v>
      </c>
      <c r="E20" s="112">
        <v>110</v>
      </c>
      <c r="F20" s="112">
        <v>115</v>
      </c>
      <c r="G20" s="112">
        <v>68</v>
      </c>
      <c r="H20" s="112">
        <v>13</v>
      </c>
      <c r="I20" s="112">
        <v>42</v>
      </c>
      <c r="J20" s="112">
        <v>1</v>
      </c>
      <c r="K20" s="112">
        <v>23</v>
      </c>
      <c r="L20" s="112">
        <v>23</v>
      </c>
      <c r="M20" s="112">
        <v>9</v>
      </c>
      <c r="N20" s="112">
        <v>158622178</v>
      </c>
      <c r="O20" s="112">
        <v>790578</v>
      </c>
      <c r="P20" s="112">
        <v>3000</v>
      </c>
      <c r="Q20" s="112">
        <v>241</v>
      </c>
      <c r="R20" s="112">
        <v>31</v>
      </c>
    </row>
    <row r="21" spans="1:18" ht="18" customHeight="1">
      <c r="A21" s="3">
        <v>13</v>
      </c>
      <c r="B21" s="254" t="s">
        <v>48</v>
      </c>
      <c r="C21" s="5" t="s">
        <v>105</v>
      </c>
      <c r="D21" s="112">
        <v>113</v>
      </c>
      <c r="E21" s="112">
        <v>46</v>
      </c>
      <c r="F21" s="112">
        <v>61</v>
      </c>
      <c r="G21" s="112">
        <v>35</v>
      </c>
      <c r="H21" s="112">
        <v>8</v>
      </c>
      <c r="I21" s="112">
        <v>19</v>
      </c>
      <c r="J21" s="112">
        <v>1</v>
      </c>
      <c r="K21" s="112">
        <v>16</v>
      </c>
      <c r="L21" s="112">
        <v>9</v>
      </c>
      <c r="M21" s="112">
        <v>4</v>
      </c>
      <c r="N21" s="112">
        <v>6170808</v>
      </c>
      <c r="O21" s="112">
        <v>623419</v>
      </c>
      <c r="P21" s="112">
        <v>3000</v>
      </c>
      <c r="Q21" s="112">
        <v>98</v>
      </c>
      <c r="R21" s="112">
        <v>14</v>
      </c>
    </row>
    <row r="22" spans="1:18" ht="19.5" customHeight="1">
      <c r="A22" s="3">
        <v>14</v>
      </c>
      <c r="B22" s="254"/>
      <c r="C22" s="5" t="s">
        <v>106</v>
      </c>
      <c r="D22" s="112">
        <v>7</v>
      </c>
      <c r="E22" s="112">
        <v>1</v>
      </c>
      <c r="F22" s="112">
        <v>4</v>
      </c>
      <c r="G22" s="112">
        <v>2</v>
      </c>
      <c r="H22" s="112"/>
      <c r="I22" s="112">
        <v>1</v>
      </c>
      <c r="J22" s="112"/>
      <c r="K22" s="112">
        <v>1</v>
      </c>
      <c r="L22" s="112">
        <v>1</v>
      </c>
      <c r="M22" s="112"/>
      <c r="N22" s="112">
        <v>4157580</v>
      </c>
      <c r="O22" s="112">
        <v>145000</v>
      </c>
      <c r="P22" s="112"/>
      <c r="Q22" s="112">
        <v>4</v>
      </c>
      <c r="R22" s="112">
        <v>1</v>
      </c>
    </row>
    <row r="23" spans="1:18" ht="42" customHeight="1">
      <c r="A23" s="3">
        <v>15</v>
      </c>
      <c r="B23" s="254"/>
      <c r="C23" s="5" t="s">
        <v>130</v>
      </c>
      <c r="D23" s="112">
        <v>42</v>
      </c>
      <c r="E23" s="112">
        <v>9</v>
      </c>
      <c r="F23" s="112">
        <v>17</v>
      </c>
      <c r="G23" s="112">
        <v>11</v>
      </c>
      <c r="H23" s="112"/>
      <c r="I23" s="112">
        <v>6</v>
      </c>
      <c r="J23" s="112"/>
      <c r="K23" s="112"/>
      <c r="L23" s="112">
        <v>6</v>
      </c>
      <c r="M23" s="112">
        <v>3</v>
      </c>
      <c r="N23" s="112">
        <v>116920705</v>
      </c>
      <c r="O23" s="112">
        <v>22159</v>
      </c>
      <c r="P23" s="112"/>
      <c r="Q23" s="112">
        <v>34</v>
      </c>
      <c r="R23" s="112">
        <v>11</v>
      </c>
    </row>
    <row r="24" spans="1:18" ht="30" customHeight="1">
      <c r="A24" s="3">
        <v>16</v>
      </c>
      <c r="B24" s="254"/>
      <c r="C24" s="36" t="s">
        <v>56</v>
      </c>
      <c r="D24" s="112">
        <v>53</v>
      </c>
      <c r="E24" s="112">
        <v>44</v>
      </c>
      <c r="F24" s="112">
        <v>23</v>
      </c>
      <c r="G24" s="112">
        <v>14</v>
      </c>
      <c r="H24" s="112">
        <v>3</v>
      </c>
      <c r="I24" s="112">
        <v>12</v>
      </c>
      <c r="J24" s="112"/>
      <c r="K24" s="112">
        <v>4</v>
      </c>
      <c r="L24" s="112">
        <v>5</v>
      </c>
      <c r="M24" s="112">
        <v>1</v>
      </c>
      <c r="N24" s="112">
        <v>31155575</v>
      </c>
      <c r="O24" s="112"/>
      <c r="P24" s="112"/>
      <c r="Q24" s="112">
        <v>74</v>
      </c>
      <c r="R24" s="112">
        <v>2</v>
      </c>
    </row>
    <row r="25" spans="1:18" ht="28.5" customHeight="1">
      <c r="A25" s="3">
        <v>17</v>
      </c>
      <c r="B25" s="254"/>
      <c r="C25" s="36" t="s">
        <v>57</v>
      </c>
      <c r="D25" s="112">
        <v>1</v>
      </c>
      <c r="E25" s="112"/>
      <c r="F25" s="112"/>
      <c r="G25" s="112"/>
      <c r="H25" s="112"/>
      <c r="I25" s="112"/>
      <c r="J25" s="112"/>
      <c r="K25" s="112"/>
      <c r="L25" s="112"/>
      <c r="M25" s="112"/>
      <c r="N25" s="112"/>
      <c r="O25" s="112"/>
      <c r="P25" s="112"/>
      <c r="Q25" s="112">
        <v>1</v>
      </c>
      <c r="R25" s="112"/>
    </row>
    <row r="26" spans="1:18" s="39" customFormat="1" ht="24.75" customHeight="1">
      <c r="A26" s="3">
        <v>18</v>
      </c>
      <c r="B26" s="252" t="s">
        <v>253</v>
      </c>
      <c r="C26" s="252"/>
      <c r="D26" s="112">
        <v>66219</v>
      </c>
      <c r="E26" s="112">
        <v>95174</v>
      </c>
      <c r="F26" s="112">
        <v>93787</v>
      </c>
      <c r="G26" s="112">
        <v>83334</v>
      </c>
      <c r="H26" s="112">
        <v>55373</v>
      </c>
      <c r="I26" s="112">
        <v>77558</v>
      </c>
      <c r="J26" s="112">
        <v>1186</v>
      </c>
      <c r="K26" s="112">
        <v>2444</v>
      </c>
      <c r="L26" s="112">
        <v>6764</v>
      </c>
      <c r="M26" s="112">
        <v>8422</v>
      </c>
      <c r="N26" s="112">
        <v>34030526345.1</v>
      </c>
      <c r="O26" s="112">
        <v>7799556538</v>
      </c>
      <c r="P26" s="112">
        <v>5935912</v>
      </c>
      <c r="Q26" s="112">
        <v>67606</v>
      </c>
      <c r="R26" s="112">
        <v>5015</v>
      </c>
    </row>
    <row r="27" spans="1:18" ht="15" customHeight="1">
      <c r="A27" s="3">
        <v>19</v>
      </c>
      <c r="B27" s="254" t="s">
        <v>48</v>
      </c>
      <c r="C27" s="5" t="s">
        <v>107</v>
      </c>
      <c r="D27" s="112">
        <v>2785</v>
      </c>
      <c r="E27" s="112">
        <v>2506</v>
      </c>
      <c r="F27" s="112">
        <v>2420</v>
      </c>
      <c r="G27" s="112">
        <v>1868</v>
      </c>
      <c r="H27" s="112">
        <v>524</v>
      </c>
      <c r="I27" s="112">
        <v>1417</v>
      </c>
      <c r="J27" s="112">
        <v>23</v>
      </c>
      <c r="K27" s="112">
        <v>130</v>
      </c>
      <c r="L27" s="112">
        <v>395</v>
      </c>
      <c r="M27" s="112">
        <v>243</v>
      </c>
      <c r="N27" s="112">
        <v>268231262</v>
      </c>
      <c r="O27" s="112">
        <v>36914629</v>
      </c>
      <c r="P27" s="112">
        <v>108100</v>
      </c>
      <c r="Q27" s="112">
        <v>2871</v>
      </c>
      <c r="R27" s="112">
        <v>256</v>
      </c>
    </row>
    <row r="28" spans="1:18" ht="15" customHeight="1">
      <c r="A28" s="3">
        <v>20</v>
      </c>
      <c r="B28" s="277"/>
      <c r="C28" s="5" t="s">
        <v>108</v>
      </c>
      <c r="D28" s="112">
        <v>915</v>
      </c>
      <c r="E28" s="112">
        <v>583</v>
      </c>
      <c r="F28" s="112">
        <v>511</v>
      </c>
      <c r="G28" s="112">
        <v>339</v>
      </c>
      <c r="H28" s="112">
        <v>38</v>
      </c>
      <c r="I28" s="112">
        <v>185</v>
      </c>
      <c r="J28" s="112">
        <v>4</v>
      </c>
      <c r="K28" s="112">
        <v>33</v>
      </c>
      <c r="L28" s="112">
        <v>135</v>
      </c>
      <c r="M28" s="112">
        <v>77</v>
      </c>
      <c r="N28" s="112">
        <v>83643963</v>
      </c>
      <c r="O28" s="112">
        <v>170376</v>
      </c>
      <c r="P28" s="112"/>
      <c r="Q28" s="112">
        <v>987</v>
      </c>
      <c r="R28" s="112">
        <v>103</v>
      </c>
    </row>
    <row r="29" spans="1:18" ht="15" customHeight="1">
      <c r="A29" s="3">
        <v>21</v>
      </c>
      <c r="B29" s="277"/>
      <c r="C29" s="5" t="s">
        <v>109</v>
      </c>
      <c r="D29" s="112">
        <v>191</v>
      </c>
      <c r="E29" s="112">
        <v>146</v>
      </c>
      <c r="F29" s="112">
        <v>142</v>
      </c>
      <c r="G29" s="112">
        <v>101</v>
      </c>
      <c r="H29" s="112">
        <v>26</v>
      </c>
      <c r="I29" s="112">
        <v>82</v>
      </c>
      <c r="J29" s="112">
        <v>3</v>
      </c>
      <c r="K29" s="112">
        <v>12</v>
      </c>
      <c r="L29" s="112">
        <v>24</v>
      </c>
      <c r="M29" s="112">
        <v>20</v>
      </c>
      <c r="N29" s="112">
        <v>2951653</v>
      </c>
      <c r="O29" s="112">
        <v>2756</v>
      </c>
      <c r="P29" s="112"/>
      <c r="Q29" s="112">
        <v>195</v>
      </c>
      <c r="R29" s="112">
        <v>21</v>
      </c>
    </row>
    <row r="30" spans="1:18" ht="15" customHeight="1">
      <c r="A30" s="3">
        <v>22</v>
      </c>
      <c r="B30" s="277"/>
      <c r="C30" s="5" t="s">
        <v>110</v>
      </c>
      <c r="D30" s="112">
        <v>3277</v>
      </c>
      <c r="E30" s="112">
        <v>3751</v>
      </c>
      <c r="F30" s="112">
        <v>3348</v>
      </c>
      <c r="G30" s="112">
        <v>2369</v>
      </c>
      <c r="H30" s="112">
        <v>546</v>
      </c>
      <c r="I30" s="112">
        <v>1765</v>
      </c>
      <c r="J30" s="112">
        <v>26</v>
      </c>
      <c r="K30" s="112">
        <v>240</v>
      </c>
      <c r="L30" s="112">
        <v>701</v>
      </c>
      <c r="M30" s="112">
        <v>333</v>
      </c>
      <c r="N30" s="112">
        <v>59665855</v>
      </c>
      <c r="O30" s="112">
        <v>9791115</v>
      </c>
      <c r="P30" s="112">
        <v>29190</v>
      </c>
      <c r="Q30" s="112">
        <v>3680</v>
      </c>
      <c r="R30" s="112">
        <v>435</v>
      </c>
    </row>
    <row r="31" spans="1:18" ht="15" customHeight="1">
      <c r="A31" s="3">
        <v>23</v>
      </c>
      <c r="B31" s="277"/>
      <c r="C31" s="5" t="s">
        <v>111</v>
      </c>
      <c r="D31" s="112">
        <v>4165</v>
      </c>
      <c r="E31" s="112">
        <v>6214</v>
      </c>
      <c r="F31" s="112">
        <v>5852</v>
      </c>
      <c r="G31" s="112">
        <v>5155</v>
      </c>
      <c r="H31" s="112">
        <v>3108</v>
      </c>
      <c r="I31" s="112">
        <v>4753</v>
      </c>
      <c r="J31" s="112">
        <v>45</v>
      </c>
      <c r="K31" s="112">
        <v>194</v>
      </c>
      <c r="L31" s="112">
        <v>454</v>
      </c>
      <c r="M31" s="112">
        <v>623</v>
      </c>
      <c r="N31" s="112">
        <v>146150844</v>
      </c>
      <c r="O31" s="112">
        <v>86260920</v>
      </c>
      <c r="P31" s="112">
        <v>166455</v>
      </c>
      <c r="Q31" s="112">
        <v>4527</v>
      </c>
      <c r="R31" s="112">
        <v>128</v>
      </c>
    </row>
    <row r="32" spans="1:18" ht="15" customHeight="1">
      <c r="A32" s="3">
        <v>24</v>
      </c>
      <c r="B32" s="277"/>
      <c r="C32" s="5" t="s">
        <v>112</v>
      </c>
      <c r="D32" s="112">
        <v>2012</v>
      </c>
      <c r="E32" s="112">
        <v>2173</v>
      </c>
      <c r="F32" s="112">
        <v>2232</v>
      </c>
      <c r="G32" s="112">
        <v>1941</v>
      </c>
      <c r="H32" s="112">
        <v>859</v>
      </c>
      <c r="I32" s="112">
        <v>1711</v>
      </c>
      <c r="J32" s="112">
        <v>59</v>
      </c>
      <c r="K32" s="112">
        <v>86</v>
      </c>
      <c r="L32" s="112">
        <v>146</v>
      </c>
      <c r="M32" s="112">
        <v>212</v>
      </c>
      <c r="N32" s="112">
        <v>191762041</v>
      </c>
      <c r="O32" s="112">
        <v>42385739</v>
      </c>
      <c r="P32" s="112">
        <v>4344314</v>
      </c>
      <c r="Q32" s="112">
        <v>1953</v>
      </c>
      <c r="R32" s="112">
        <v>124</v>
      </c>
    </row>
    <row r="33" spans="1:18" ht="53.25" customHeight="1">
      <c r="A33" s="3">
        <v>25</v>
      </c>
      <c r="B33" s="277"/>
      <c r="C33" s="97" t="s">
        <v>254</v>
      </c>
      <c r="D33" s="112">
        <v>110</v>
      </c>
      <c r="E33" s="112">
        <v>208</v>
      </c>
      <c r="F33" s="112">
        <v>226</v>
      </c>
      <c r="G33" s="112">
        <v>208</v>
      </c>
      <c r="H33" s="112">
        <v>11</v>
      </c>
      <c r="I33" s="112">
        <v>197</v>
      </c>
      <c r="J33" s="112"/>
      <c r="K33" s="112">
        <v>6</v>
      </c>
      <c r="L33" s="112">
        <v>12</v>
      </c>
      <c r="M33" s="112">
        <v>56</v>
      </c>
      <c r="N33" s="112">
        <v>52852574</v>
      </c>
      <c r="O33" s="112">
        <v>4698616</v>
      </c>
      <c r="P33" s="112">
        <v>4265294</v>
      </c>
      <c r="Q33" s="112">
        <v>92</v>
      </c>
      <c r="R33" s="112">
        <v>4</v>
      </c>
    </row>
    <row r="34" spans="1:18" ht="15" customHeight="1">
      <c r="A34" s="3">
        <v>26</v>
      </c>
      <c r="B34" s="277"/>
      <c r="C34" s="36" t="s">
        <v>113</v>
      </c>
      <c r="D34" s="112">
        <v>48438</v>
      </c>
      <c r="E34" s="112">
        <v>75906</v>
      </c>
      <c r="F34" s="112">
        <v>75470</v>
      </c>
      <c r="G34" s="112">
        <v>68659</v>
      </c>
      <c r="H34" s="112">
        <v>49073</v>
      </c>
      <c r="I34" s="112">
        <v>65360</v>
      </c>
      <c r="J34" s="112">
        <v>936</v>
      </c>
      <c r="K34" s="112">
        <v>1536</v>
      </c>
      <c r="L34" s="112">
        <v>4308</v>
      </c>
      <c r="M34" s="112">
        <v>6643</v>
      </c>
      <c r="N34" s="112">
        <v>32172753291</v>
      </c>
      <c r="O34" s="112">
        <v>6522739535</v>
      </c>
      <c r="P34" s="112">
        <v>1255853</v>
      </c>
      <c r="Q34" s="112">
        <v>48874</v>
      </c>
      <c r="R34" s="112">
        <v>3596</v>
      </c>
    </row>
    <row r="35" spans="1:18" ht="15" customHeight="1">
      <c r="A35" s="3">
        <v>27</v>
      </c>
      <c r="B35" s="277"/>
      <c r="C35" s="5" t="s">
        <v>3</v>
      </c>
      <c r="D35" s="112">
        <v>90</v>
      </c>
      <c r="E35" s="112">
        <v>94</v>
      </c>
      <c r="F35" s="112">
        <v>94</v>
      </c>
      <c r="G35" s="112">
        <v>71</v>
      </c>
      <c r="H35" s="112">
        <v>28</v>
      </c>
      <c r="I35" s="112">
        <v>57</v>
      </c>
      <c r="J35" s="112">
        <v>6</v>
      </c>
      <c r="K35" s="112">
        <v>5</v>
      </c>
      <c r="L35" s="112">
        <v>12</v>
      </c>
      <c r="M35" s="112">
        <v>11</v>
      </c>
      <c r="N35" s="112">
        <v>10677772</v>
      </c>
      <c r="O35" s="112">
        <v>1456335</v>
      </c>
      <c r="P35" s="112">
        <v>12000</v>
      </c>
      <c r="Q35" s="112">
        <v>90</v>
      </c>
      <c r="R35" s="112">
        <v>6</v>
      </c>
    </row>
    <row r="36" spans="1:18" ht="25.5" customHeight="1">
      <c r="A36" s="3">
        <v>28</v>
      </c>
      <c r="B36" s="248" t="s">
        <v>4</v>
      </c>
      <c r="C36" s="278"/>
      <c r="D36" s="112">
        <v>9314</v>
      </c>
      <c r="E36" s="112">
        <v>10494</v>
      </c>
      <c r="F36" s="112">
        <v>9240</v>
      </c>
      <c r="G36" s="112">
        <v>7352</v>
      </c>
      <c r="H36" s="112">
        <v>2238</v>
      </c>
      <c r="I36" s="112">
        <v>5900</v>
      </c>
      <c r="J36" s="112">
        <v>184</v>
      </c>
      <c r="K36" s="112">
        <v>541</v>
      </c>
      <c r="L36" s="112">
        <v>1149</v>
      </c>
      <c r="M36" s="112">
        <v>954</v>
      </c>
      <c r="N36" s="112">
        <v>3321693666</v>
      </c>
      <c r="O36" s="112">
        <v>771929059</v>
      </c>
      <c r="P36" s="112">
        <v>36558119</v>
      </c>
      <c r="Q36" s="112">
        <v>10568</v>
      </c>
      <c r="R36" s="112">
        <v>924</v>
      </c>
    </row>
    <row r="37" spans="1:18" ht="15" customHeight="1">
      <c r="A37" s="3">
        <v>29</v>
      </c>
      <c r="B37" s="252" t="s">
        <v>255</v>
      </c>
      <c r="C37" s="253"/>
      <c r="D37" s="112">
        <v>8727</v>
      </c>
      <c r="E37" s="112">
        <v>9718</v>
      </c>
      <c r="F37" s="112">
        <v>8601</v>
      </c>
      <c r="G37" s="112">
        <v>6884</v>
      </c>
      <c r="H37" s="112">
        <v>2110</v>
      </c>
      <c r="I37" s="112">
        <v>5578</v>
      </c>
      <c r="J37" s="112">
        <v>167</v>
      </c>
      <c r="K37" s="112">
        <v>505</v>
      </c>
      <c r="L37" s="112">
        <v>1032</v>
      </c>
      <c r="M37" s="112">
        <v>915</v>
      </c>
      <c r="N37" s="112">
        <v>3305438676</v>
      </c>
      <c r="O37" s="112">
        <v>768151040</v>
      </c>
      <c r="P37" s="112">
        <v>36357619</v>
      </c>
      <c r="Q37" s="112">
        <v>9844</v>
      </c>
      <c r="R37" s="112">
        <v>889</v>
      </c>
    </row>
    <row r="38" spans="1:18" ht="32.25" customHeight="1">
      <c r="A38" s="3">
        <v>30</v>
      </c>
      <c r="B38" s="277" t="s">
        <v>48</v>
      </c>
      <c r="C38" s="5" t="s">
        <v>235</v>
      </c>
      <c r="D38" s="112">
        <v>954</v>
      </c>
      <c r="E38" s="112">
        <v>1206</v>
      </c>
      <c r="F38" s="112">
        <v>1144</v>
      </c>
      <c r="G38" s="112">
        <v>911</v>
      </c>
      <c r="H38" s="112">
        <v>223</v>
      </c>
      <c r="I38" s="112">
        <v>835</v>
      </c>
      <c r="J38" s="112">
        <v>19</v>
      </c>
      <c r="K38" s="112">
        <v>67</v>
      </c>
      <c r="L38" s="112">
        <v>146</v>
      </c>
      <c r="M38" s="112">
        <v>107</v>
      </c>
      <c r="N38" s="112">
        <v>193459908</v>
      </c>
      <c r="O38" s="112">
        <v>36590849</v>
      </c>
      <c r="P38" s="112">
        <v>7578449</v>
      </c>
      <c r="Q38" s="112">
        <v>1016</v>
      </c>
      <c r="R38" s="112">
        <v>101</v>
      </c>
    </row>
    <row r="39" spans="1:18" ht="52.5" customHeight="1">
      <c r="A39" s="3">
        <v>31</v>
      </c>
      <c r="B39" s="277"/>
      <c r="C39" s="5" t="s">
        <v>5</v>
      </c>
      <c r="D39" s="112">
        <v>404</v>
      </c>
      <c r="E39" s="112">
        <v>397</v>
      </c>
      <c r="F39" s="112">
        <v>381</v>
      </c>
      <c r="G39" s="112">
        <v>305</v>
      </c>
      <c r="H39" s="112">
        <v>43</v>
      </c>
      <c r="I39" s="112">
        <v>264</v>
      </c>
      <c r="J39" s="112">
        <v>3</v>
      </c>
      <c r="K39" s="112">
        <v>25</v>
      </c>
      <c r="L39" s="112">
        <v>48</v>
      </c>
      <c r="M39" s="112">
        <v>43</v>
      </c>
      <c r="N39" s="112">
        <v>142689516</v>
      </c>
      <c r="O39" s="112">
        <v>11612594</v>
      </c>
      <c r="P39" s="112">
        <v>8331797</v>
      </c>
      <c r="Q39" s="112">
        <v>420</v>
      </c>
      <c r="R39" s="112">
        <v>34</v>
      </c>
    </row>
    <row r="40" spans="1:18" ht="70.5" customHeight="1">
      <c r="A40" s="3">
        <v>32</v>
      </c>
      <c r="B40" s="277"/>
      <c r="C40" s="5" t="s">
        <v>234</v>
      </c>
      <c r="D40" s="112">
        <v>280</v>
      </c>
      <c r="E40" s="112">
        <v>289</v>
      </c>
      <c r="F40" s="112">
        <v>218</v>
      </c>
      <c r="G40" s="112">
        <v>162</v>
      </c>
      <c r="H40" s="112">
        <v>10</v>
      </c>
      <c r="I40" s="112">
        <v>98</v>
      </c>
      <c r="J40" s="112">
        <v>8</v>
      </c>
      <c r="K40" s="112">
        <v>10</v>
      </c>
      <c r="L40" s="112">
        <v>35</v>
      </c>
      <c r="M40" s="112">
        <v>28</v>
      </c>
      <c r="N40" s="112">
        <v>1392717204</v>
      </c>
      <c r="O40" s="112">
        <v>26635460</v>
      </c>
      <c r="P40" s="112">
        <v>6490978</v>
      </c>
      <c r="Q40" s="112">
        <v>351</v>
      </c>
      <c r="R40" s="112">
        <v>30</v>
      </c>
    </row>
    <row r="41" spans="1:18" ht="28.5" customHeight="1">
      <c r="A41" s="3">
        <v>33</v>
      </c>
      <c r="B41" s="277"/>
      <c r="C41" s="5" t="s">
        <v>117</v>
      </c>
      <c r="D41" s="112">
        <v>3418</v>
      </c>
      <c r="E41" s="112">
        <v>2878</v>
      </c>
      <c r="F41" s="112">
        <v>2735</v>
      </c>
      <c r="G41" s="112">
        <v>2183</v>
      </c>
      <c r="H41" s="112">
        <v>751</v>
      </c>
      <c r="I41" s="112">
        <v>1852</v>
      </c>
      <c r="J41" s="112">
        <v>50</v>
      </c>
      <c r="K41" s="112">
        <v>195</v>
      </c>
      <c r="L41" s="112">
        <v>305</v>
      </c>
      <c r="M41" s="112">
        <v>430</v>
      </c>
      <c r="N41" s="112">
        <v>326675099</v>
      </c>
      <c r="O41" s="112">
        <v>68555686</v>
      </c>
      <c r="P41" s="112">
        <v>3830321</v>
      </c>
      <c r="Q41" s="112">
        <v>3561</v>
      </c>
      <c r="R41" s="112">
        <v>393</v>
      </c>
    </row>
    <row r="42" spans="1:18" ht="39.75" customHeight="1">
      <c r="A42" s="3">
        <v>34</v>
      </c>
      <c r="B42" s="277"/>
      <c r="C42" s="5" t="s">
        <v>118</v>
      </c>
      <c r="D42" s="112">
        <v>152</v>
      </c>
      <c r="E42" s="112">
        <v>339</v>
      </c>
      <c r="F42" s="112">
        <v>351</v>
      </c>
      <c r="G42" s="112">
        <v>306</v>
      </c>
      <c r="H42" s="112">
        <v>124</v>
      </c>
      <c r="I42" s="112">
        <v>276</v>
      </c>
      <c r="J42" s="112">
        <v>1</v>
      </c>
      <c r="K42" s="112">
        <v>12</v>
      </c>
      <c r="L42" s="112">
        <v>32</v>
      </c>
      <c r="M42" s="112">
        <v>20</v>
      </c>
      <c r="N42" s="112">
        <v>246534269</v>
      </c>
      <c r="O42" s="112">
        <v>1832084</v>
      </c>
      <c r="P42" s="112"/>
      <c r="Q42" s="112">
        <v>140</v>
      </c>
      <c r="R42" s="112">
        <v>11</v>
      </c>
    </row>
    <row r="43" spans="1:18" ht="27" customHeight="1">
      <c r="A43" s="3">
        <v>35</v>
      </c>
      <c r="B43" s="277"/>
      <c r="C43" s="5" t="s">
        <v>119</v>
      </c>
      <c r="D43" s="112">
        <v>42</v>
      </c>
      <c r="E43" s="112">
        <v>32</v>
      </c>
      <c r="F43" s="112">
        <v>34</v>
      </c>
      <c r="G43" s="112">
        <v>27</v>
      </c>
      <c r="H43" s="112">
        <v>5</v>
      </c>
      <c r="I43" s="112">
        <v>17</v>
      </c>
      <c r="J43" s="112">
        <v>1</v>
      </c>
      <c r="K43" s="112"/>
      <c r="L43" s="112">
        <v>6</v>
      </c>
      <c r="M43" s="112">
        <v>12</v>
      </c>
      <c r="N43" s="112">
        <v>6638014</v>
      </c>
      <c r="O43" s="112">
        <v>309737</v>
      </c>
      <c r="P43" s="112"/>
      <c r="Q43" s="112">
        <v>40</v>
      </c>
      <c r="R43" s="112">
        <v>4</v>
      </c>
    </row>
    <row r="44" spans="1:18" ht="31.5" customHeight="1">
      <c r="A44" s="3">
        <v>36</v>
      </c>
      <c r="B44" s="277"/>
      <c r="C44" s="5" t="s">
        <v>233</v>
      </c>
      <c r="D44" s="112">
        <v>3</v>
      </c>
      <c r="E44" s="112">
        <v>9</v>
      </c>
      <c r="F44" s="112">
        <v>8</v>
      </c>
      <c r="G44" s="112">
        <v>7</v>
      </c>
      <c r="H44" s="112"/>
      <c r="I44" s="112">
        <v>7</v>
      </c>
      <c r="J44" s="112"/>
      <c r="K44" s="112">
        <v>1</v>
      </c>
      <c r="L44" s="112"/>
      <c r="M44" s="112"/>
      <c r="N44" s="112">
        <v>28253</v>
      </c>
      <c r="O44" s="112">
        <v>6714</v>
      </c>
      <c r="P44" s="112"/>
      <c r="Q44" s="112">
        <v>4</v>
      </c>
      <c r="R44" s="112">
        <v>1</v>
      </c>
    </row>
    <row r="45" spans="1:18" ht="65.25" customHeight="1">
      <c r="A45" s="3">
        <v>37</v>
      </c>
      <c r="B45" s="277"/>
      <c r="C45" s="5" t="s">
        <v>232</v>
      </c>
      <c r="D45" s="112">
        <v>9</v>
      </c>
      <c r="E45" s="112">
        <v>10</v>
      </c>
      <c r="F45" s="112">
        <v>11</v>
      </c>
      <c r="G45" s="112">
        <v>10</v>
      </c>
      <c r="H45" s="112">
        <v>1</v>
      </c>
      <c r="I45" s="112">
        <v>7</v>
      </c>
      <c r="J45" s="112"/>
      <c r="K45" s="112">
        <v>1</v>
      </c>
      <c r="L45" s="112"/>
      <c r="M45" s="112">
        <v>1</v>
      </c>
      <c r="N45" s="112">
        <v>15942001</v>
      </c>
      <c r="O45" s="112">
        <v>111391</v>
      </c>
      <c r="P45" s="112">
        <v>61840</v>
      </c>
      <c r="Q45" s="112">
        <v>8</v>
      </c>
      <c r="R45" s="112">
        <v>1</v>
      </c>
    </row>
    <row r="46" spans="1:18" ht="15" customHeight="1">
      <c r="A46" s="3">
        <v>38</v>
      </c>
      <c r="B46" s="252" t="s">
        <v>120</v>
      </c>
      <c r="C46" s="253"/>
      <c r="D46" s="112">
        <v>13982</v>
      </c>
      <c r="E46" s="112">
        <v>28986</v>
      </c>
      <c r="F46" s="112">
        <v>30724</v>
      </c>
      <c r="G46" s="112">
        <v>28380</v>
      </c>
      <c r="H46" s="112">
        <v>1470</v>
      </c>
      <c r="I46" s="112">
        <v>27054</v>
      </c>
      <c r="J46" s="112">
        <v>120</v>
      </c>
      <c r="K46" s="112">
        <v>526</v>
      </c>
      <c r="L46" s="112">
        <v>1692</v>
      </c>
      <c r="M46" s="112">
        <v>1855</v>
      </c>
      <c r="N46" s="112">
        <v>1432031283</v>
      </c>
      <c r="O46" s="112">
        <v>5196607</v>
      </c>
      <c r="P46" s="112">
        <v>43000</v>
      </c>
      <c r="Q46" s="112">
        <v>12244</v>
      </c>
      <c r="R46" s="112">
        <v>887</v>
      </c>
    </row>
    <row r="47" spans="1:18" ht="25.5" customHeight="1">
      <c r="A47" s="3">
        <v>39</v>
      </c>
      <c r="B47" s="248" t="s">
        <v>6</v>
      </c>
      <c r="C47" s="248"/>
      <c r="D47" s="112">
        <v>984</v>
      </c>
      <c r="E47" s="112">
        <v>750</v>
      </c>
      <c r="F47" s="112">
        <v>680</v>
      </c>
      <c r="G47" s="112">
        <v>453</v>
      </c>
      <c r="H47" s="112">
        <v>69</v>
      </c>
      <c r="I47" s="112">
        <v>189</v>
      </c>
      <c r="J47" s="112">
        <v>36</v>
      </c>
      <c r="K47" s="112">
        <v>37</v>
      </c>
      <c r="L47" s="112">
        <v>151</v>
      </c>
      <c r="M47" s="112">
        <v>86</v>
      </c>
      <c r="N47" s="112">
        <v>29423897</v>
      </c>
      <c r="O47" s="112">
        <v>302169</v>
      </c>
      <c r="P47" s="112">
        <v>165548</v>
      </c>
      <c r="Q47" s="112">
        <v>1054</v>
      </c>
      <c r="R47" s="112">
        <v>49</v>
      </c>
    </row>
    <row r="48" spans="1:18" ht="25.5" customHeight="1">
      <c r="A48" s="3">
        <v>40</v>
      </c>
      <c r="B48" s="252" t="s">
        <v>256</v>
      </c>
      <c r="C48" s="253"/>
      <c r="D48" s="112">
        <v>892</v>
      </c>
      <c r="E48" s="112">
        <v>641</v>
      </c>
      <c r="F48" s="112">
        <v>605</v>
      </c>
      <c r="G48" s="112">
        <v>403</v>
      </c>
      <c r="H48" s="112">
        <v>61</v>
      </c>
      <c r="I48" s="112">
        <v>159</v>
      </c>
      <c r="J48" s="112">
        <v>34</v>
      </c>
      <c r="K48" s="112">
        <v>31</v>
      </c>
      <c r="L48" s="112">
        <v>135</v>
      </c>
      <c r="M48" s="112">
        <v>76</v>
      </c>
      <c r="N48" s="112">
        <v>24863579</v>
      </c>
      <c r="O48" s="112">
        <v>255312</v>
      </c>
      <c r="P48" s="112">
        <v>162503</v>
      </c>
      <c r="Q48" s="112">
        <v>928</v>
      </c>
      <c r="R48" s="112">
        <v>44</v>
      </c>
    </row>
    <row r="49" spans="1:18" ht="15" customHeight="1">
      <c r="A49" s="3">
        <v>41</v>
      </c>
      <c r="B49" s="280" t="s">
        <v>257</v>
      </c>
      <c r="C49" s="253"/>
      <c r="D49" s="112">
        <v>146</v>
      </c>
      <c r="E49" s="112">
        <v>94</v>
      </c>
      <c r="F49" s="112">
        <v>90</v>
      </c>
      <c r="G49" s="112">
        <v>67</v>
      </c>
      <c r="H49" s="112">
        <v>9</v>
      </c>
      <c r="I49" s="112">
        <v>32</v>
      </c>
      <c r="J49" s="112">
        <v>2</v>
      </c>
      <c r="K49" s="112">
        <v>4</v>
      </c>
      <c r="L49" s="112">
        <v>17</v>
      </c>
      <c r="M49" s="112">
        <v>13</v>
      </c>
      <c r="N49" s="112">
        <v>4499964</v>
      </c>
      <c r="O49" s="112">
        <v>72244</v>
      </c>
      <c r="P49" s="112">
        <v>72000</v>
      </c>
      <c r="Q49" s="112">
        <v>150</v>
      </c>
      <c r="R49" s="112">
        <v>9</v>
      </c>
    </row>
    <row r="50" spans="1:18" ht="23.25" customHeight="1">
      <c r="A50" s="3">
        <v>42</v>
      </c>
      <c r="B50" s="252" t="s">
        <v>258</v>
      </c>
      <c r="C50" s="253"/>
      <c r="D50" s="112">
        <v>10847</v>
      </c>
      <c r="E50" s="112">
        <v>13168</v>
      </c>
      <c r="F50" s="112">
        <v>13537</v>
      </c>
      <c r="G50" s="112">
        <v>11410</v>
      </c>
      <c r="H50" s="112">
        <v>6439</v>
      </c>
      <c r="I50" s="112">
        <v>10264</v>
      </c>
      <c r="J50" s="112">
        <v>48</v>
      </c>
      <c r="K50" s="112">
        <v>270</v>
      </c>
      <c r="L50" s="112">
        <v>1808</v>
      </c>
      <c r="M50" s="112">
        <v>1247</v>
      </c>
      <c r="N50" s="112">
        <v>30622109</v>
      </c>
      <c r="O50" s="112">
        <v>23137441</v>
      </c>
      <c r="P50" s="112">
        <v>33000</v>
      </c>
      <c r="Q50" s="112">
        <v>10478</v>
      </c>
      <c r="R50" s="112">
        <v>856</v>
      </c>
    </row>
    <row r="51" spans="1:18" ht="15" customHeight="1">
      <c r="A51" s="3">
        <v>43</v>
      </c>
      <c r="B51" s="254" t="s">
        <v>48</v>
      </c>
      <c r="C51" s="5" t="s">
        <v>121</v>
      </c>
      <c r="D51" s="112">
        <v>1378</v>
      </c>
      <c r="E51" s="112">
        <v>952</v>
      </c>
      <c r="F51" s="112">
        <v>984</v>
      </c>
      <c r="G51" s="112">
        <v>694</v>
      </c>
      <c r="H51" s="112">
        <v>265</v>
      </c>
      <c r="I51" s="112">
        <v>511</v>
      </c>
      <c r="J51" s="112">
        <v>6</v>
      </c>
      <c r="K51" s="112">
        <v>30</v>
      </c>
      <c r="L51" s="112">
        <v>254</v>
      </c>
      <c r="M51" s="112">
        <v>132</v>
      </c>
      <c r="N51" s="112">
        <v>1599622</v>
      </c>
      <c r="O51" s="112">
        <v>253373</v>
      </c>
      <c r="P51" s="112"/>
      <c r="Q51" s="112">
        <v>1346</v>
      </c>
      <c r="R51" s="112">
        <v>184</v>
      </c>
    </row>
    <row r="52" spans="1:18" ht="24" customHeight="1">
      <c r="A52" s="3">
        <v>44</v>
      </c>
      <c r="B52" s="254"/>
      <c r="C52" s="5" t="s">
        <v>122</v>
      </c>
      <c r="D52" s="112">
        <v>1089</v>
      </c>
      <c r="E52" s="112">
        <v>1209</v>
      </c>
      <c r="F52" s="112">
        <v>1296</v>
      </c>
      <c r="G52" s="112">
        <v>1172</v>
      </c>
      <c r="H52" s="112">
        <v>840</v>
      </c>
      <c r="I52" s="112">
        <v>1118</v>
      </c>
      <c r="J52" s="112">
        <v>5</v>
      </c>
      <c r="K52" s="112">
        <v>28</v>
      </c>
      <c r="L52" s="112">
        <v>91</v>
      </c>
      <c r="M52" s="112">
        <v>92</v>
      </c>
      <c r="N52" s="112">
        <v>11115753</v>
      </c>
      <c r="O52" s="112">
        <v>8365486</v>
      </c>
      <c r="P52" s="112"/>
      <c r="Q52" s="112">
        <v>1002</v>
      </c>
      <c r="R52" s="112">
        <v>24</v>
      </c>
    </row>
    <row r="53" spans="1:18" s="39" customFormat="1" ht="37.5" customHeight="1">
      <c r="A53" s="3">
        <v>45</v>
      </c>
      <c r="B53" s="254"/>
      <c r="C53" s="92" t="s">
        <v>123</v>
      </c>
      <c r="D53" s="112">
        <v>4606</v>
      </c>
      <c r="E53" s="112">
        <v>8237</v>
      </c>
      <c r="F53" s="112">
        <v>8392</v>
      </c>
      <c r="G53" s="112">
        <v>7412</v>
      </c>
      <c r="H53" s="112">
        <v>4837</v>
      </c>
      <c r="I53" s="112">
        <v>6975</v>
      </c>
      <c r="J53" s="112">
        <v>12</v>
      </c>
      <c r="K53" s="112">
        <v>85</v>
      </c>
      <c r="L53" s="112">
        <v>882</v>
      </c>
      <c r="M53" s="112">
        <v>730</v>
      </c>
      <c r="N53" s="112">
        <v>169067</v>
      </c>
      <c r="O53" s="112">
        <v>266569</v>
      </c>
      <c r="P53" s="112"/>
      <c r="Q53" s="112">
        <v>4451</v>
      </c>
      <c r="R53" s="112">
        <v>210</v>
      </c>
    </row>
    <row r="54" spans="1:18" ht="26.25" customHeight="1">
      <c r="A54" s="3">
        <v>46</v>
      </c>
      <c r="B54" s="252" t="s">
        <v>124</v>
      </c>
      <c r="C54" s="253"/>
      <c r="D54" s="112">
        <v>6585</v>
      </c>
      <c r="E54" s="112">
        <v>5139</v>
      </c>
      <c r="F54" s="112">
        <v>4889</v>
      </c>
      <c r="G54" s="112">
        <v>3779</v>
      </c>
      <c r="H54" s="112">
        <v>533</v>
      </c>
      <c r="I54" s="112">
        <v>2916</v>
      </c>
      <c r="J54" s="112">
        <v>44</v>
      </c>
      <c r="K54" s="112">
        <v>228</v>
      </c>
      <c r="L54" s="112">
        <v>835</v>
      </c>
      <c r="M54" s="112">
        <v>761</v>
      </c>
      <c r="N54" s="112">
        <v>53605739</v>
      </c>
      <c r="O54" s="112">
        <v>6122313</v>
      </c>
      <c r="P54" s="112">
        <v>6000</v>
      </c>
      <c r="Q54" s="112">
        <v>6835</v>
      </c>
      <c r="R54" s="112">
        <v>1078</v>
      </c>
    </row>
    <row r="55" spans="1:18" ht="24.75" customHeight="1">
      <c r="A55" s="3">
        <v>47</v>
      </c>
      <c r="B55" s="252" t="s">
        <v>259</v>
      </c>
      <c r="C55" s="253"/>
      <c r="D55" s="112">
        <v>34545</v>
      </c>
      <c r="E55" s="112">
        <v>95803</v>
      </c>
      <c r="F55" s="112">
        <v>93534</v>
      </c>
      <c r="G55" s="112">
        <v>82340</v>
      </c>
      <c r="H55" s="112">
        <v>22438</v>
      </c>
      <c r="I55" s="112">
        <v>80664</v>
      </c>
      <c r="J55" s="112">
        <v>431</v>
      </c>
      <c r="K55" s="112">
        <v>1085</v>
      </c>
      <c r="L55" s="112">
        <v>9658</v>
      </c>
      <c r="M55" s="112">
        <v>5312</v>
      </c>
      <c r="N55" s="112">
        <v>778055125</v>
      </c>
      <c r="O55" s="112">
        <v>19451497</v>
      </c>
      <c r="P55" s="112">
        <v>5820</v>
      </c>
      <c r="Q55" s="112">
        <v>36814</v>
      </c>
      <c r="R55" s="112">
        <v>2828</v>
      </c>
    </row>
    <row r="56" spans="1:18" ht="15" customHeight="1">
      <c r="A56" s="3">
        <v>48</v>
      </c>
      <c r="B56" s="254" t="s">
        <v>48</v>
      </c>
      <c r="C56" s="5" t="s">
        <v>125</v>
      </c>
      <c r="D56" s="112">
        <v>15493</v>
      </c>
      <c r="E56" s="112">
        <v>49867</v>
      </c>
      <c r="F56" s="112">
        <v>49498</v>
      </c>
      <c r="G56" s="112">
        <v>44268</v>
      </c>
      <c r="H56" s="112">
        <v>12072</v>
      </c>
      <c r="I56" s="112">
        <v>44200</v>
      </c>
      <c r="J56" s="112">
        <v>158</v>
      </c>
      <c r="K56" s="112">
        <v>281</v>
      </c>
      <c r="L56" s="112">
        <v>4780</v>
      </c>
      <c r="M56" s="112">
        <v>1945</v>
      </c>
      <c r="N56" s="112">
        <v>17060237</v>
      </c>
      <c r="O56" s="112">
        <v>1398032</v>
      </c>
      <c r="P56" s="112">
        <v>3820</v>
      </c>
      <c r="Q56" s="112">
        <v>15862</v>
      </c>
      <c r="R56" s="112">
        <v>1433</v>
      </c>
    </row>
    <row r="57" spans="1:18" ht="15" customHeight="1">
      <c r="A57" s="3">
        <v>49</v>
      </c>
      <c r="B57" s="254"/>
      <c r="C57" s="5" t="s">
        <v>126</v>
      </c>
      <c r="D57" s="112">
        <v>9022</v>
      </c>
      <c r="E57" s="112">
        <v>31692</v>
      </c>
      <c r="F57" s="112">
        <v>30577</v>
      </c>
      <c r="G57" s="112">
        <v>27192</v>
      </c>
      <c r="H57" s="112">
        <v>7007</v>
      </c>
      <c r="I57" s="112">
        <v>26566</v>
      </c>
      <c r="J57" s="112">
        <v>86</v>
      </c>
      <c r="K57" s="112">
        <v>221</v>
      </c>
      <c r="L57" s="112">
        <v>3075</v>
      </c>
      <c r="M57" s="112">
        <v>2003</v>
      </c>
      <c r="N57" s="112">
        <v>29321167</v>
      </c>
      <c r="O57" s="112">
        <v>5315992</v>
      </c>
      <c r="P57" s="112">
        <v>2000</v>
      </c>
      <c r="Q57" s="112">
        <v>10137</v>
      </c>
      <c r="R57" s="112">
        <v>356</v>
      </c>
    </row>
    <row r="58" spans="1:18" ht="22.5" customHeight="1">
      <c r="A58" s="3">
        <v>50</v>
      </c>
      <c r="B58" s="254"/>
      <c r="C58" s="5" t="s">
        <v>127</v>
      </c>
      <c r="D58" s="112">
        <v>464</v>
      </c>
      <c r="E58" s="112">
        <v>610</v>
      </c>
      <c r="F58" s="112">
        <v>583</v>
      </c>
      <c r="G58" s="112">
        <v>460</v>
      </c>
      <c r="H58" s="112">
        <v>76</v>
      </c>
      <c r="I58" s="112">
        <v>431</v>
      </c>
      <c r="J58" s="112">
        <v>11</v>
      </c>
      <c r="K58" s="112">
        <v>13</v>
      </c>
      <c r="L58" s="112">
        <v>98</v>
      </c>
      <c r="M58" s="112">
        <v>67</v>
      </c>
      <c r="N58" s="112">
        <v>523189</v>
      </c>
      <c r="O58" s="112">
        <v>25045</v>
      </c>
      <c r="P58" s="112"/>
      <c r="Q58" s="112">
        <v>491</v>
      </c>
      <c r="R58" s="112">
        <v>109</v>
      </c>
    </row>
    <row r="59" spans="1:18" ht="13.5" customHeight="1">
      <c r="A59" s="3">
        <v>51</v>
      </c>
      <c r="B59" s="254"/>
      <c r="C59" s="5" t="s">
        <v>128</v>
      </c>
      <c r="D59" s="112">
        <v>2526</v>
      </c>
      <c r="E59" s="112">
        <v>4885</v>
      </c>
      <c r="F59" s="112">
        <v>4594</v>
      </c>
      <c r="G59" s="112">
        <v>4145</v>
      </c>
      <c r="H59" s="112">
        <v>1851</v>
      </c>
      <c r="I59" s="112">
        <v>3862</v>
      </c>
      <c r="J59" s="112">
        <v>69</v>
      </c>
      <c r="K59" s="112">
        <v>30</v>
      </c>
      <c r="L59" s="112">
        <v>345</v>
      </c>
      <c r="M59" s="112">
        <v>471</v>
      </c>
      <c r="N59" s="112">
        <v>247829</v>
      </c>
      <c r="O59" s="112">
        <v>288349</v>
      </c>
      <c r="P59" s="112"/>
      <c r="Q59" s="112">
        <v>2817</v>
      </c>
      <c r="R59" s="112">
        <v>75</v>
      </c>
    </row>
    <row r="60" spans="1:18" ht="26.25" customHeight="1">
      <c r="A60" s="3">
        <v>52</v>
      </c>
      <c r="B60" s="252" t="s">
        <v>260</v>
      </c>
      <c r="C60" s="253"/>
      <c r="D60" s="112">
        <v>4683</v>
      </c>
      <c r="E60" s="112">
        <v>6324</v>
      </c>
      <c r="F60" s="112">
        <v>5839</v>
      </c>
      <c r="G60" s="112">
        <v>4274</v>
      </c>
      <c r="H60" s="112">
        <v>864</v>
      </c>
      <c r="I60" s="112">
        <v>3087</v>
      </c>
      <c r="J60" s="112">
        <v>54</v>
      </c>
      <c r="K60" s="112">
        <v>509</v>
      </c>
      <c r="L60" s="112">
        <v>997</v>
      </c>
      <c r="M60" s="112">
        <v>648</v>
      </c>
      <c r="N60" s="112">
        <v>308398400</v>
      </c>
      <c r="O60" s="112">
        <v>117839579</v>
      </c>
      <c r="P60" s="112">
        <v>1381085</v>
      </c>
      <c r="Q60" s="112">
        <v>5168</v>
      </c>
      <c r="R60" s="112">
        <v>222</v>
      </c>
    </row>
    <row r="61" spans="1:18" ht="13.5" customHeight="1">
      <c r="A61" s="3">
        <v>53</v>
      </c>
      <c r="B61" s="254" t="s">
        <v>48</v>
      </c>
      <c r="C61" s="5" t="s">
        <v>129</v>
      </c>
      <c r="D61" s="112">
        <v>1072</v>
      </c>
      <c r="E61" s="112">
        <v>966</v>
      </c>
      <c r="F61" s="112">
        <v>935</v>
      </c>
      <c r="G61" s="112">
        <v>714</v>
      </c>
      <c r="H61" s="112">
        <v>28</v>
      </c>
      <c r="I61" s="112">
        <v>415</v>
      </c>
      <c r="J61" s="112">
        <v>8</v>
      </c>
      <c r="K61" s="112">
        <v>75</v>
      </c>
      <c r="L61" s="112">
        <v>138</v>
      </c>
      <c r="M61" s="112">
        <v>127</v>
      </c>
      <c r="N61" s="112">
        <v>15584503</v>
      </c>
      <c r="O61" s="112">
        <v>8198119</v>
      </c>
      <c r="P61" s="112">
        <v>336900</v>
      </c>
      <c r="Q61" s="112">
        <v>1103</v>
      </c>
      <c r="R61" s="112">
        <v>72</v>
      </c>
    </row>
    <row r="62" spans="1:18" ht="12.75" customHeight="1">
      <c r="A62" s="3">
        <v>54</v>
      </c>
      <c r="B62" s="254"/>
      <c r="C62" s="5" t="s">
        <v>63</v>
      </c>
      <c r="D62" s="112">
        <v>1692</v>
      </c>
      <c r="E62" s="112">
        <v>3105</v>
      </c>
      <c r="F62" s="112">
        <v>2829</v>
      </c>
      <c r="G62" s="112">
        <v>2044</v>
      </c>
      <c r="H62" s="112">
        <v>603</v>
      </c>
      <c r="I62" s="112">
        <v>1720</v>
      </c>
      <c r="J62" s="112">
        <v>12</v>
      </c>
      <c r="K62" s="112">
        <v>267</v>
      </c>
      <c r="L62" s="112">
        <v>504</v>
      </c>
      <c r="M62" s="112">
        <v>291</v>
      </c>
      <c r="N62" s="112">
        <v>246292421</v>
      </c>
      <c r="O62" s="112">
        <v>86158304</v>
      </c>
      <c r="P62" s="112">
        <v>391985</v>
      </c>
      <c r="Q62" s="112">
        <v>1968</v>
      </c>
      <c r="R62" s="112">
        <v>46</v>
      </c>
    </row>
    <row r="63" spans="1:18" ht="49.5" customHeight="1">
      <c r="A63" s="3">
        <v>55</v>
      </c>
      <c r="B63" s="254"/>
      <c r="C63" s="5" t="s">
        <v>201</v>
      </c>
      <c r="D63" s="112">
        <v>137</v>
      </c>
      <c r="E63" s="112">
        <v>126</v>
      </c>
      <c r="F63" s="112">
        <v>121</v>
      </c>
      <c r="G63" s="112">
        <v>106</v>
      </c>
      <c r="H63" s="112">
        <v>33</v>
      </c>
      <c r="I63" s="112">
        <v>70</v>
      </c>
      <c r="J63" s="112"/>
      <c r="K63" s="112">
        <v>1</v>
      </c>
      <c r="L63" s="112">
        <v>14</v>
      </c>
      <c r="M63" s="112">
        <v>20</v>
      </c>
      <c r="N63" s="112">
        <v>9837177</v>
      </c>
      <c r="O63" s="112">
        <v>2397897</v>
      </c>
      <c r="P63" s="112">
        <v>30000</v>
      </c>
      <c r="Q63" s="112">
        <v>142</v>
      </c>
      <c r="R63" s="112">
        <v>16</v>
      </c>
    </row>
    <row r="64" spans="1:18" ht="26.25" customHeight="1">
      <c r="A64" s="3">
        <v>56</v>
      </c>
      <c r="B64" s="248" t="s">
        <v>64</v>
      </c>
      <c r="C64" s="248"/>
      <c r="D64" s="112">
        <v>2589</v>
      </c>
      <c r="E64" s="112">
        <v>2153</v>
      </c>
      <c r="F64" s="112">
        <v>2017</v>
      </c>
      <c r="G64" s="112">
        <v>1422</v>
      </c>
      <c r="H64" s="112">
        <v>344</v>
      </c>
      <c r="I64" s="112">
        <v>841</v>
      </c>
      <c r="J64" s="112">
        <v>35</v>
      </c>
      <c r="K64" s="112">
        <v>93</v>
      </c>
      <c r="L64" s="112">
        <v>463</v>
      </c>
      <c r="M64" s="112">
        <v>224</v>
      </c>
      <c r="N64" s="112">
        <v>159908157</v>
      </c>
      <c r="O64" s="112">
        <v>44786645</v>
      </c>
      <c r="P64" s="112">
        <v>672909</v>
      </c>
      <c r="Q64" s="112">
        <v>2725</v>
      </c>
      <c r="R64" s="112">
        <v>213</v>
      </c>
    </row>
    <row r="65" spans="1:18" ht="22.5" customHeight="1">
      <c r="A65" s="3">
        <v>57</v>
      </c>
      <c r="B65" s="248" t="s">
        <v>7</v>
      </c>
      <c r="C65" s="248"/>
      <c r="D65" s="112">
        <v>1462</v>
      </c>
      <c r="E65" s="112">
        <v>2183</v>
      </c>
      <c r="F65" s="112">
        <v>2209</v>
      </c>
      <c r="G65" s="112">
        <v>1867</v>
      </c>
      <c r="H65" s="112">
        <v>451</v>
      </c>
      <c r="I65" s="112">
        <v>1670</v>
      </c>
      <c r="J65" s="112">
        <v>19</v>
      </c>
      <c r="K65" s="112">
        <v>55</v>
      </c>
      <c r="L65" s="112">
        <v>266</v>
      </c>
      <c r="M65" s="112">
        <v>216</v>
      </c>
      <c r="N65" s="112">
        <v>1111236</v>
      </c>
      <c r="O65" s="112">
        <v>43025</v>
      </c>
      <c r="P65" s="112"/>
      <c r="Q65" s="112">
        <v>1436</v>
      </c>
      <c r="R65" s="112">
        <v>45</v>
      </c>
    </row>
    <row r="66" spans="1:18" ht="13.5" customHeight="1">
      <c r="A66" s="3">
        <v>58</v>
      </c>
      <c r="B66" s="248" t="s">
        <v>202</v>
      </c>
      <c r="C66" s="248"/>
      <c r="D66" s="112">
        <v>1220</v>
      </c>
      <c r="E66" s="112">
        <v>2146</v>
      </c>
      <c r="F66" s="112">
        <v>1635</v>
      </c>
      <c r="G66" s="112">
        <v>1204</v>
      </c>
      <c r="H66" s="112">
        <v>349</v>
      </c>
      <c r="I66" s="112">
        <v>886</v>
      </c>
      <c r="J66" s="112">
        <v>44</v>
      </c>
      <c r="K66" s="112">
        <v>112</v>
      </c>
      <c r="L66" s="112">
        <v>274</v>
      </c>
      <c r="M66" s="112">
        <v>127</v>
      </c>
      <c r="N66" s="112">
        <v>46871871</v>
      </c>
      <c r="O66" s="112">
        <v>5481044</v>
      </c>
      <c r="P66" s="112">
        <v>5500</v>
      </c>
      <c r="Q66" s="112">
        <v>1731</v>
      </c>
      <c r="R66" s="112">
        <v>87</v>
      </c>
    </row>
    <row r="67" spans="1:18" s="39" customFormat="1" ht="26.25" customHeight="1">
      <c r="A67" s="3">
        <v>59</v>
      </c>
      <c r="B67" s="248" t="s">
        <v>8</v>
      </c>
      <c r="C67" s="248"/>
      <c r="D67" s="114">
        <f>SUM(D9,D20,D26,D36,D46,D47,D50,D54,D55,D60,D64:D66)</f>
        <v>164864</v>
      </c>
      <c r="E67" s="114">
        <f aca="true" t="shared" si="0" ref="E67:R67">SUM(E9,E20,E26,E36,E46,E47,E50,E54,E55,E60,E64:E66)</f>
        <v>276021</v>
      </c>
      <c r="F67" s="114">
        <f t="shared" si="0"/>
        <v>271892</v>
      </c>
      <c r="G67" s="114">
        <f t="shared" si="0"/>
        <v>237172</v>
      </c>
      <c r="H67" s="114">
        <f t="shared" si="0"/>
        <v>91738</v>
      </c>
      <c r="I67" s="114">
        <f t="shared" si="0"/>
        <v>221085</v>
      </c>
      <c r="J67" s="114">
        <f t="shared" si="0"/>
        <v>2283</v>
      </c>
      <c r="K67" s="114">
        <f t="shared" si="0"/>
        <v>6527</v>
      </c>
      <c r="L67" s="114">
        <f t="shared" si="0"/>
        <v>25773</v>
      </c>
      <c r="M67" s="114">
        <f>SUM(M9,M20,M26,M36,M46,M47,M50,M54,M55,M60,M64:M66)</f>
        <v>21006</v>
      </c>
      <c r="N67" s="114">
        <f t="shared" si="0"/>
        <v>41070444168.1</v>
      </c>
      <c r="O67" s="114">
        <f t="shared" si="0"/>
        <v>8807225017</v>
      </c>
      <c r="P67" s="114">
        <f t="shared" si="0"/>
        <v>44814193</v>
      </c>
      <c r="Q67" s="114">
        <f>SUM(Q9,Q20,Q26,Q36,Q46,Q47,Q50,Q54,Q55,Q60,Q64:Q66)</f>
        <v>168993</v>
      </c>
      <c r="R67" s="114">
        <f t="shared" si="0"/>
        <v>13786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&amp;LF1C87601&amp;CФорма № Зведений- 2-Ц, Підрозділ: Державна судова адміністрація України,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A1" sqref="A1"/>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81" t="s">
        <v>203</v>
      </c>
      <c r="D1" s="281"/>
      <c r="E1" s="281"/>
      <c r="F1" s="282"/>
      <c r="G1" s="282"/>
      <c r="H1" s="282"/>
      <c r="I1" s="282"/>
      <c r="J1" s="282"/>
      <c r="K1" s="282"/>
      <c r="L1" s="282"/>
      <c r="M1" s="282"/>
      <c r="N1" s="29"/>
    </row>
    <row r="2" spans="2:13" ht="12.75" customHeight="1" hidden="1">
      <c r="B2" s="283"/>
      <c r="C2" s="283"/>
      <c r="D2" s="283"/>
      <c r="E2" s="283"/>
      <c r="F2" s="283"/>
      <c r="G2" s="283"/>
      <c r="H2" s="283"/>
      <c r="I2" s="283"/>
      <c r="J2" s="283"/>
      <c r="K2" s="283"/>
      <c r="L2" s="283"/>
      <c r="M2" s="283"/>
    </row>
    <row r="3" spans="1:14" ht="14.25" customHeight="1">
      <c r="A3" s="242" t="s">
        <v>218</v>
      </c>
      <c r="B3" s="238" t="s">
        <v>58</v>
      </c>
      <c r="C3" s="238"/>
      <c r="D3" s="289" t="s">
        <v>191</v>
      </c>
      <c r="E3" s="289" t="s">
        <v>192</v>
      </c>
      <c r="F3" s="247" t="s">
        <v>0</v>
      </c>
      <c r="G3" s="247"/>
      <c r="H3" s="247"/>
      <c r="I3" s="247"/>
      <c r="J3" s="247"/>
      <c r="K3" s="247"/>
      <c r="L3" s="292" t="s">
        <v>193</v>
      </c>
      <c r="M3" s="284" t="s">
        <v>2</v>
      </c>
      <c r="N3" s="285"/>
    </row>
    <row r="4" spans="1:14" ht="41.25" customHeight="1">
      <c r="A4" s="242"/>
      <c r="B4" s="238"/>
      <c r="C4" s="238"/>
      <c r="D4" s="290"/>
      <c r="E4" s="290"/>
      <c r="F4" s="289" t="s">
        <v>204</v>
      </c>
      <c r="G4" s="295" t="s">
        <v>60</v>
      </c>
      <c r="H4" s="296"/>
      <c r="I4" s="296"/>
      <c r="J4" s="296"/>
      <c r="K4" s="297"/>
      <c r="L4" s="293"/>
      <c r="M4" s="286"/>
      <c r="N4" s="287"/>
    </row>
    <row r="5" spans="1:16" ht="78" customHeight="1">
      <c r="A5" s="242"/>
      <c r="B5" s="238"/>
      <c r="C5" s="238"/>
      <c r="D5" s="291"/>
      <c r="E5" s="291"/>
      <c r="F5" s="291"/>
      <c r="G5" s="11" t="s">
        <v>65</v>
      </c>
      <c r="H5" s="22" t="s">
        <v>261</v>
      </c>
      <c r="I5" s="11" t="s">
        <v>66</v>
      </c>
      <c r="J5" s="11" t="s">
        <v>67</v>
      </c>
      <c r="K5" s="11" t="s">
        <v>114</v>
      </c>
      <c r="L5" s="294"/>
      <c r="M5" s="11" t="s">
        <v>68</v>
      </c>
      <c r="N5" s="53" t="s">
        <v>200</v>
      </c>
      <c r="P5" t="s">
        <v>205</v>
      </c>
    </row>
    <row r="6" spans="1:14" ht="12.75">
      <c r="A6" s="6" t="s">
        <v>61</v>
      </c>
      <c r="B6" s="288" t="s">
        <v>62</v>
      </c>
      <c r="C6" s="288"/>
      <c r="D6" s="13">
        <v>1</v>
      </c>
      <c r="E6" s="13">
        <v>2</v>
      </c>
      <c r="F6" s="13">
        <v>3</v>
      </c>
      <c r="G6" s="13">
        <v>4</v>
      </c>
      <c r="H6" s="13">
        <v>5</v>
      </c>
      <c r="I6" s="13">
        <v>6</v>
      </c>
      <c r="J6" s="13">
        <v>7</v>
      </c>
      <c r="K6" s="13">
        <v>8</v>
      </c>
      <c r="L6" s="13">
        <v>9</v>
      </c>
      <c r="M6" s="13">
        <v>10</v>
      </c>
      <c r="N6" s="13">
        <v>11</v>
      </c>
    </row>
    <row r="7" spans="1:14" ht="42.75" customHeight="1">
      <c r="A7" s="3">
        <v>1</v>
      </c>
      <c r="B7" s="248" t="s">
        <v>262</v>
      </c>
      <c r="C7" s="248"/>
      <c r="D7" s="112">
        <v>1834</v>
      </c>
      <c r="E7" s="112">
        <v>1993</v>
      </c>
      <c r="F7" s="112">
        <v>1989</v>
      </c>
      <c r="G7" s="112">
        <v>1596</v>
      </c>
      <c r="H7" s="112">
        <v>1548</v>
      </c>
      <c r="I7" s="112">
        <v>9</v>
      </c>
      <c r="J7" s="112">
        <v>56</v>
      </c>
      <c r="K7" s="112">
        <v>327</v>
      </c>
      <c r="L7" s="112">
        <v>94</v>
      </c>
      <c r="M7" s="112">
        <v>1838</v>
      </c>
      <c r="N7" s="112">
        <v>662</v>
      </c>
    </row>
    <row r="8" spans="1:14" ht="15" customHeight="1">
      <c r="A8" s="3">
        <v>2</v>
      </c>
      <c r="B8" s="254" t="s">
        <v>60</v>
      </c>
      <c r="C8" s="40" t="s">
        <v>133</v>
      </c>
      <c r="D8" s="110">
        <v>126</v>
      </c>
      <c r="E8" s="110">
        <v>145</v>
      </c>
      <c r="F8" s="110">
        <v>152</v>
      </c>
      <c r="G8" s="110">
        <v>105</v>
      </c>
      <c r="H8" s="110">
        <v>92</v>
      </c>
      <c r="I8" s="110"/>
      <c r="J8" s="110"/>
      <c r="K8" s="110">
        <v>47</v>
      </c>
      <c r="L8" s="110">
        <v>6</v>
      </c>
      <c r="M8" s="112">
        <v>119</v>
      </c>
      <c r="N8" s="110">
        <v>41</v>
      </c>
    </row>
    <row r="9" spans="1:14" ht="15" customHeight="1">
      <c r="A9" s="3">
        <v>3</v>
      </c>
      <c r="B9" s="254"/>
      <c r="C9" s="41" t="s">
        <v>132</v>
      </c>
      <c r="D9" s="110">
        <v>1664</v>
      </c>
      <c r="E9" s="110">
        <v>1797</v>
      </c>
      <c r="F9" s="110">
        <v>1796</v>
      </c>
      <c r="G9" s="110">
        <v>1464</v>
      </c>
      <c r="H9" s="110">
        <v>1439</v>
      </c>
      <c r="I9" s="110">
        <v>9</v>
      </c>
      <c r="J9" s="110">
        <v>56</v>
      </c>
      <c r="K9" s="110">
        <v>266</v>
      </c>
      <c r="L9" s="110">
        <v>86</v>
      </c>
      <c r="M9" s="112">
        <v>1665</v>
      </c>
      <c r="N9" s="110">
        <v>608</v>
      </c>
    </row>
    <row r="10" spans="1:14" ht="15" customHeight="1">
      <c r="A10" s="3">
        <v>4</v>
      </c>
      <c r="B10" s="254"/>
      <c r="C10" s="41" t="s">
        <v>12</v>
      </c>
      <c r="D10" s="110">
        <v>44</v>
      </c>
      <c r="E10" s="110">
        <v>51</v>
      </c>
      <c r="F10" s="110">
        <v>41</v>
      </c>
      <c r="G10" s="110">
        <v>27</v>
      </c>
      <c r="H10" s="110">
        <v>17</v>
      </c>
      <c r="I10" s="110"/>
      <c r="J10" s="110"/>
      <c r="K10" s="110">
        <v>14</v>
      </c>
      <c r="L10" s="110">
        <v>2</v>
      </c>
      <c r="M10" s="112">
        <v>54</v>
      </c>
      <c r="N10" s="110">
        <v>13</v>
      </c>
    </row>
    <row r="11" spans="1:14" ht="30" customHeight="1">
      <c r="A11" s="3">
        <v>5</v>
      </c>
      <c r="B11" s="248" t="s">
        <v>14</v>
      </c>
      <c r="C11" s="248"/>
      <c r="D11" s="110">
        <v>2</v>
      </c>
      <c r="E11" s="110">
        <v>6</v>
      </c>
      <c r="F11" s="110">
        <v>6</v>
      </c>
      <c r="G11" s="110">
        <v>6</v>
      </c>
      <c r="H11" s="110">
        <v>6</v>
      </c>
      <c r="I11" s="110"/>
      <c r="J11" s="110"/>
      <c r="K11" s="110"/>
      <c r="L11" s="110"/>
      <c r="M11" s="112">
        <v>2</v>
      </c>
      <c r="N11" s="110">
        <v>1</v>
      </c>
    </row>
    <row r="12" spans="1:14" ht="27.75" customHeight="1">
      <c r="A12" s="3">
        <v>6</v>
      </c>
      <c r="B12" s="248" t="s">
        <v>76</v>
      </c>
      <c r="C12" s="248"/>
      <c r="D12" s="110">
        <v>410</v>
      </c>
      <c r="E12" s="110">
        <v>809</v>
      </c>
      <c r="F12" s="110">
        <v>839</v>
      </c>
      <c r="G12" s="110">
        <v>701</v>
      </c>
      <c r="H12" s="110">
        <v>654</v>
      </c>
      <c r="I12" s="110">
        <v>2</v>
      </c>
      <c r="J12" s="110">
        <v>2</v>
      </c>
      <c r="K12" s="110">
        <v>133</v>
      </c>
      <c r="L12" s="110">
        <v>50</v>
      </c>
      <c r="M12" s="112">
        <v>380</v>
      </c>
      <c r="N12" s="110"/>
    </row>
    <row r="13" spans="1:14" ht="26.25" customHeight="1">
      <c r="A13" s="3">
        <v>7</v>
      </c>
      <c r="B13" s="248" t="s">
        <v>69</v>
      </c>
      <c r="C13" s="248"/>
      <c r="D13" s="110">
        <v>45</v>
      </c>
      <c r="E13" s="110">
        <v>147</v>
      </c>
      <c r="F13" s="110">
        <v>133</v>
      </c>
      <c r="G13" s="110">
        <v>118</v>
      </c>
      <c r="H13" s="110">
        <v>117</v>
      </c>
      <c r="I13" s="110"/>
      <c r="J13" s="110"/>
      <c r="K13" s="110">
        <v>15</v>
      </c>
      <c r="L13" s="110">
        <v>5</v>
      </c>
      <c r="M13" s="112">
        <v>59</v>
      </c>
      <c r="N13" s="110"/>
    </row>
    <row r="14" spans="1:14" ht="26.25" customHeight="1">
      <c r="A14" s="3">
        <v>8</v>
      </c>
      <c r="B14" s="248" t="s">
        <v>15</v>
      </c>
      <c r="C14" s="248"/>
      <c r="D14" s="110">
        <v>305</v>
      </c>
      <c r="E14" s="110">
        <v>1343</v>
      </c>
      <c r="F14" s="110">
        <v>1299</v>
      </c>
      <c r="G14" s="110">
        <v>1241</v>
      </c>
      <c r="H14" s="110">
        <v>1223</v>
      </c>
      <c r="I14" s="110">
        <v>2</v>
      </c>
      <c r="J14" s="110">
        <v>3</v>
      </c>
      <c r="K14" s="110">
        <v>53</v>
      </c>
      <c r="L14" s="110">
        <v>29</v>
      </c>
      <c r="M14" s="112">
        <v>349</v>
      </c>
      <c r="N14" s="110">
        <v>1</v>
      </c>
    </row>
    <row r="15" spans="1:14" ht="22.5" customHeight="1">
      <c r="A15" s="3">
        <v>9</v>
      </c>
      <c r="B15" s="248" t="s">
        <v>16</v>
      </c>
      <c r="C15" s="248"/>
      <c r="D15" s="110">
        <v>4536</v>
      </c>
      <c r="E15" s="110">
        <v>27244</v>
      </c>
      <c r="F15" s="110">
        <v>27230</v>
      </c>
      <c r="G15" s="110">
        <v>25820</v>
      </c>
      <c r="H15" s="110">
        <v>25558</v>
      </c>
      <c r="I15" s="110">
        <v>61</v>
      </c>
      <c r="J15" s="110">
        <v>89</v>
      </c>
      <c r="K15" s="110">
        <v>1249</v>
      </c>
      <c r="L15" s="110">
        <v>506</v>
      </c>
      <c r="M15" s="112">
        <v>4550</v>
      </c>
      <c r="N15" s="110">
        <v>24</v>
      </c>
    </row>
    <row r="16" spans="1:14" ht="32.25" customHeight="1">
      <c r="A16" s="3">
        <v>10</v>
      </c>
      <c r="B16" s="248" t="s">
        <v>89</v>
      </c>
      <c r="C16" s="248"/>
      <c r="D16" s="110">
        <v>1</v>
      </c>
      <c r="E16" s="110">
        <v>4</v>
      </c>
      <c r="F16" s="110">
        <v>2</v>
      </c>
      <c r="G16" s="110"/>
      <c r="H16" s="110"/>
      <c r="I16" s="110"/>
      <c r="J16" s="110"/>
      <c r="K16" s="110">
        <v>2</v>
      </c>
      <c r="L16" s="110"/>
      <c r="M16" s="112">
        <v>3</v>
      </c>
      <c r="N16" s="110"/>
    </row>
    <row r="17" spans="1:14" ht="27" customHeight="1">
      <c r="A17" s="3">
        <v>11</v>
      </c>
      <c r="B17" s="248" t="s">
        <v>17</v>
      </c>
      <c r="C17" s="248"/>
      <c r="D17" s="110">
        <v>44</v>
      </c>
      <c r="E17" s="110">
        <v>121</v>
      </c>
      <c r="F17" s="110">
        <v>118</v>
      </c>
      <c r="G17" s="110">
        <v>110</v>
      </c>
      <c r="H17" s="110">
        <v>106</v>
      </c>
      <c r="I17" s="110"/>
      <c r="J17" s="110"/>
      <c r="K17" s="110">
        <v>8</v>
      </c>
      <c r="L17" s="110">
        <v>9</v>
      </c>
      <c r="M17" s="112">
        <v>47</v>
      </c>
      <c r="N17" s="110">
        <v>1</v>
      </c>
    </row>
    <row r="18" spans="1:14" ht="17.25" customHeight="1">
      <c r="A18" s="3">
        <v>12</v>
      </c>
      <c r="B18" s="248" t="s">
        <v>18</v>
      </c>
      <c r="C18" s="248"/>
      <c r="D18" s="110">
        <v>204</v>
      </c>
      <c r="E18" s="110">
        <v>615</v>
      </c>
      <c r="F18" s="110">
        <v>541</v>
      </c>
      <c r="G18" s="110">
        <v>435</v>
      </c>
      <c r="H18" s="110">
        <v>390</v>
      </c>
      <c r="I18" s="110">
        <v>1</v>
      </c>
      <c r="J18" s="110">
        <v>1</v>
      </c>
      <c r="K18" s="110">
        <v>102</v>
      </c>
      <c r="L18" s="110">
        <v>16</v>
      </c>
      <c r="M18" s="112">
        <v>278</v>
      </c>
      <c r="N18" s="110">
        <v>2</v>
      </c>
    </row>
    <row r="19" spans="1:14" ht="24.75" customHeight="1">
      <c r="A19" s="3">
        <v>13</v>
      </c>
      <c r="B19" s="248" t="s">
        <v>77</v>
      </c>
      <c r="C19" s="248"/>
      <c r="D19" s="110">
        <v>136</v>
      </c>
      <c r="E19" s="110">
        <v>3971</v>
      </c>
      <c r="F19" s="110">
        <v>4037</v>
      </c>
      <c r="G19" s="110">
        <v>3877</v>
      </c>
      <c r="H19" s="110">
        <v>3752</v>
      </c>
      <c r="I19" s="110"/>
      <c r="J19" s="110">
        <v>10</v>
      </c>
      <c r="K19" s="110">
        <v>149</v>
      </c>
      <c r="L19" s="110">
        <v>47</v>
      </c>
      <c r="M19" s="112">
        <v>70</v>
      </c>
      <c r="N19" s="110">
        <v>2</v>
      </c>
    </row>
    <row r="20" spans="1:14" ht="25.5" customHeight="1">
      <c r="A20" s="3">
        <v>14</v>
      </c>
      <c r="B20" s="248" t="s">
        <v>78</v>
      </c>
      <c r="C20" s="248"/>
      <c r="D20" s="110">
        <v>4</v>
      </c>
      <c r="E20" s="110">
        <v>125</v>
      </c>
      <c r="F20" s="110">
        <v>113</v>
      </c>
      <c r="G20" s="110">
        <v>104</v>
      </c>
      <c r="H20" s="110">
        <v>103</v>
      </c>
      <c r="I20" s="110"/>
      <c r="J20" s="110"/>
      <c r="K20" s="110">
        <v>9</v>
      </c>
      <c r="L20" s="110">
        <v>1</v>
      </c>
      <c r="M20" s="112">
        <v>16</v>
      </c>
      <c r="N20" s="110"/>
    </row>
    <row r="21" spans="1:14" ht="30" customHeight="1">
      <c r="A21" s="3">
        <v>15</v>
      </c>
      <c r="B21" s="248" t="s">
        <v>19</v>
      </c>
      <c r="C21" s="248"/>
      <c r="D21" s="110">
        <v>24</v>
      </c>
      <c r="E21" s="110">
        <v>29</v>
      </c>
      <c r="F21" s="110">
        <v>40</v>
      </c>
      <c r="G21" s="110">
        <v>37</v>
      </c>
      <c r="H21" s="110">
        <v>30</v>
      </c>
      <c r="I21" s="110">
        <v>2</v>
      </c>
      <c r="J21" s="110"/>
      <c r="K21" s="110">
        <v>1</v>
      </c>
      <c r="L21" s="110"/>
      <c r="M21" s="112">
        <v>13</v>
      </c>
      <c r="N21" s="110"/>
    </row>
    <row r="22" spans="1:15" ht="18" customHeight="1">
      <c r="A22" s="3">
        <v>16</v>
      </c>
      <c r="B22" s="31" t="s">
        <v>92</v>
      </c>
      <c r="C22" s="31"/>
      <c r="D22" s="110">
        <v>139</v>
      </c>
      <c r="E22" s="110">
        <v>1139</v>
      </c>
      <c r="F22" s="110">
        <v>1104</v>
      </c>
      <c r="G22" s="110">
        <v>1041</v>
      </c>
      <c r="H22" s="110">
        <v>1030</v>
      </c>
      <c r="I22" s="110">
        <v>2</v>
      </c>
      <c r="J22" s="110">
        <v>2</v>
      </c>
      <c r="K22" s="110">
        <v>59</v>
      </c>
      <c r="L22" s="110">
        <v>10</v>
      </c>
      <c r="M22" s="112">
        <v>174</v>
      </c>
      <c r="N22" s="110"/>
      <c r="O22" s="42"/>
    </row>
    <row r="23" spans="1:14" ht="15" customHeight="1">
      <c r="A23" s="19" t="s">
        <v>10</v>
      </c>
      <c r="B23" s="254" t="s">
        <v>60</v>
      </c>
      <c r="C23" s="5" t="s">
        <v>20</v>
      </c>
      <c r="D23" s="110">
        <v>53</v>
      </c>
      <c r="E23" s="110">
        <v>785</v>
      </c>
      <c r="F23" s="110">
        <v>761</v>
      </c>
      <c r="G23" s="110">
        <v>734</v>
      </c>
      <c r="H23" s="110">
        <v>726</v>
      </c>
      <c r="I23" s="110"/>
      <c r="J23" s="110">
        <v>2</v>
      </c>
      <c r="K23" s="110">
        <v>25</v>
      </c>
      <c r="L23" s="110">
        <v>4</v>
      </c>
      <c r="M23" s="112">
        <v>77</v>
      </c>
      <c r="N23" s="110"/>
    </row>
    <row r="24" spans="1:14" ht="15" customHeight="1">
      <c r="A24" s="19" t="s">
        <v>11</v>
      </c>
      <c r="B24" s="254"/>
      <c r="C24" s="5" t="s">
        <v>21</v>
      </c>
      <c r="D24" s="110">
        <v>67</v>
      </c>
      <c r="E24" s="110">
        <v>266</v>
      </c>
      <c r="F24" s="110">
        <v>250</v>
      </c>
      <c r="G24" s="110">
        <v>226</v>
      </c>
      <c r="H24" s="110">
        <v>225</v>
      </c>
      <c r="I24" s="110">
        <v>1</v>
      </c>
      <c r="J24" s="110"/>
      <c r="K24" s="110">
        <v>23</v>
      </c>
      <c r="L24" s="110">
        <v>5</v>
      </c>
      <c r="M24" s="112">
        <v>83</v>
      </c>
      <c r="N24" s="110"/>
    </row>
    <row r="25" spans="1:14" ht="15" customHeight="1">
      <c r="A25" s="19" t="s">
        <v>13</v>
      </c>
      <c r="B25" s="254"/>
      <c r="C25" s="5" t="s">
        <v>22</v>
      </c>
      <c r="D25" s="110"/>
      <c r="E25" s="110">
        <v>3</v>
      </c>
      <c r="F25" s="110">
        <v>3</v>
      </c>
      <c r="G25" s="110">
        <v>2</v>
      </c>
      <c r="H25" s="110">
        <v>2</v>
      </c>
      <c r="I25" s="110"/>
      <c r="J25" s="110"/>
      <c r="K25" s="110">
        <v>1</v>
      </c>
      <c r="L25" s="110"/>
      <c r="M25" s="112"/>
      <c r="N25" s="110"/>
    </row>
    <row r="26" spans="1:14" ht="24.75" customHeight="1">
      <c r="A26" s="19" t="s">
        <v>9</v>
      </c>
      <c r="B26" s="254"/>
      <c r="C26" s="5" t="s">
        <v>23</v>
      </c>
      <c r="D26" s="110">
        <v>2</v>
      </c>
      <c r="E26" s="110">
        <v>1</v>
      </c>
      <c r="F26" s="110">
        <v>2</v>
      </c>
      <c r="G26" s="110">
        <v>2</v>
      </c>
      <c r="H26" s="110">
        <v>2</v>
      </c>
      <c r="I26" s="110"/>
      <c r="J26" s="110"/>
      <c r="K26" s="110"/>
      <c r="L26" s="110"/>
      <c r="M26" s="112">
        <v>1</v>
      </c>
      <c r="N26" s="110"/>
    </row>
    <row r="27" spans="1:14" ht="19.5" customHeight="1">
      <c r="A27" s="3">
        <v>21</v>
      </c>
      <c r="B27" s="248" t="s">
        <v>24</v>
      </c>
      <c r="C27" s="248"/>
      <c r="D27" s="110">
        <v>117</v>
      </c>
      <c r="E27" s="110">
        <v>478</v>
      </c>
      <c r="F27" s="110">
        <v>490</v>
      </c>
      <c r="G27" s="110">
        <v>461</v>
      </c>
      <c r="H27" s="110">
        <v>457</v>
      </c>
      <c r="I27" s="110">
        <v>3</v>
      </c>
      <c r="J27" s="110">
        <v>2</v>
      </c>
      <c r="K27" s="110">
        <v>23</v>
      </c>
      <c r="L27" s="110">
        <v>11</v>
      </c>
      <c r="M27" s="112">
        <v>105</v>
      </c>
      <c r="N27" s="110">
        <v>1</v>
      </c>
    </row>
    <row r="28" spans="1:14" ht="19.5" customHeight="1">
      <c r="A28" s="3">
        <v>22</v>
      </c>
      <c r="B28" s="248" t="s">
        <v>59</v>
      </c>
      <c r="C28" s="248"/>
      <c r="D28" s="110">
        <f aca="true" t="shared" si="0" ref="D28:N28">SUM(D7,D11,D12,D13,D14,D15,D16,D17,D18,D19,D20,D21,D22,D27)</f>
        <v>7801</v>
      </c>
      <c r="E28" s="110">
        <f t="shared" si="0"/>
        <v>38024</v>
      </c>
      <c r="F28" s="110">
        <f t="shared" si="0"/>
        <v>37941</v>
      </c>
      <c r="G28" s="110">
        <f t="shared" si="0"/>
        <v>35547</v>
      </c>
      <c r="H28" s="110">
        <f t="shared" si="0"/>
        <v>34974</v>
      </c>
      <c r="I28" s="110">
        <f t="shared" si="0"/>
        <v>82</v>
      </c>
      <c r="J28" s="110">
        <f t="shared" si="0"/>
        <v>165</v>
      </c>
      <c r="K28" s="110">
        <f t="shared" si="0"/>
        <v>2130</v>
      </c>
      <c r="L28" s="110">
        <f t="shared" si="0"/>
        <v>778</v>
      </c>
      <c r="M28" s="110">
        <f t="shared" si="0"/>
        <v>7884</v>
      </c>
      <c r="N28" s="110">
        <f t="shared" si="0"/>
        <v>694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&amp;LF1C87601&amp;CФорма № Зведений- 2-Ц, Підрозділ: Державна судова адміністрація України,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11" sqref="E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305" t="s">
        <v>206</v>
      </c>
      <c r="B1" s="305"/>
      <c r="C1" s="305"/>
      <c r="D1" s="305"/>
      <c r="E1" s="305"/>
      <c r="F1" s="305"/>
      <c r="G1" s="305"/>
      <c r="H1" s="305"/>
      <c r="I1" s="305"/>
      <c r="J1" s="305"/>
      <c r="K1" s="305"/>
      <c r="L1" s="305"/>
      <c r="M1" s="305"/>
      <c r="N1" s="305"/>
    </row>
    <row r="2" spans="1:14" ht="12.75">
      <c r="A2" s="1"/>
      <c r="B2" s="14"/>
      <c r="C2" s="1"/>
      <c r="D2" s="1"/>
      <c r="E2" s="1"/>
      <c r="F2" s="1"/>
      <c r="G2" s="1"/>
      <c r="H2" s="1"/>
      <c r="I2" s="1"/>
      <c r="J2" s="1"/>
      <c r="K2" s="1"/>
      <c r="L2" s="1"/>
      <c r="M2" s="1"/>
      <c r="N2" s="1"/>
    </row>
    <row r="3" spans="1:59" ht="16.5" customHeight="1">
      <c r="A3" s="242" t="s">
        <v>218</v>
      </c>
      <c r="B3" s="238" t="s">
        <v>75</v>
      </c>
      <c r="C3" s="238"/>
      <c r="D3" s="238"/>
      <c r="E3" s="238" t="s">
        <v>136</v>
      </c>
      <c r="F3" s="238"/>
      <c r="G3" s="238" t="s">
        <v>221</v>
      </c>
      <c r="H3" s="238" t="s">
        <v>222</v>
      </c>
      <c r="I3" s="238" t="s">
        <v>224</v>
      </c>
      <c r="J3" s="238" t="s">
        <v>223</v>
      </c>
      <c r="K3" s="238"/>
      <c r="L3" s="259"/>
      <c r="M3" s="259"/>
      <c r="N3" s="259"/>
      <c r="O3" s="289" t="s">
        <v>226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42"/>
      <c r="B4" s="238"/>
      <c r="C4" s="238"/>
      <c r="D4" s="238"/>
      <c r="E4" s="238"/>
      <c r="F4" s="238"/>
      <c r="G4" s="238"/>
      <c r="H4" s="238"/>
      <c r="I4" s="238"/>
      <c r="J4" s="239" t="s">
        <v>60</v>
      </c>
      <c r="K4" s="239"/>
      <c r="L4" s="239"/>
      <c r="M4" s="239"/>
      <c r="N4" s="239"/>
      <c r="O4" s="29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42"/>
      <c r="B5" s="238"/>
      <c r="C5" s="238"/>
      <c r="D5" s="238"/>
      <c r="E5" s="238"/>
      <c r="F5" s="238"/>
      <c r="G5" s="238"/>
      <c r="H5" s="238"/>
      <c r="I5" s="238"/>
      <c r="J5" s="239" t="s">
        <v>70</v>
      </c>
      <c r="K5" s="239" t="s">
        <v>71</v>
      </c>
      <c r="L5" s="239" t="s">
        <v>225</v>
      </c>
      <c r="M5" s="239"/>
      <c r="N5" s="239"/>
      <c r="O5" s="29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42"/>
      <c r="B6" s="238"/>
      <c r="C6" s="238"/>
      <c r="D6" s="238"/>
      <c r="E6" s="238" t="s">
        <v>68</v>
      </c>
      <c r="F6" s="239" t="s">
        <v>139</v>
      </c>
      <c r="G6" s="238"/>
      <c r="H6" s="238"/>
      <c r="I6" s="238"/>
      <c r="J6" s="239"/>
      <c r="K6" s="239"/>
      <c r="L6" s="239" t="s">
        <v>72</v>
      </c>
      <c r="M6" s="239" t="s">
        <v>73</v>
      </c>
      <c r="N6" s="239" t="s">
        <v>74</v>
      </c>
      <c r="O6" s="2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42"/>
      <c r="B7" s="238"/>
      <c r="C7" s="238"/>
      <c r="D7" s="238"/>
      <c r="E7" s="238"/>
      <c r="F7" s="239"/>
      <c r="G7" s="238"/>
      <c r="H7" s="238"/>
      <c r="I7" s="238"/>
      <c r="J7" s="239"/>
      <c r="K7" s="239"/>
      <c r="L7" s="239"/>
      <c r="M7" s="239"/>
      <c r="N7" s="239"/>
      <c r="O7" s="29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61</v>
      </c>
      <c r="B8" s="270" t="s">
        <v>62</v>
      </c>
      <c r="C8" s="270"/>
      <c r="D8" s="27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48" t="s">
        <v>88</v>
      </c>
      <c r="C9" s="248"/>
      <c r="D9" s="248"/>
      <c r="E9" s="110">
        <f aca="true" t="shared" si="0" ref="E9:O9">SUM(E10:E11,E16:E18)</f>
        <v>1623</v>
      </c>
      <c r="F9" s="110">
        <f t="shared" si="0"/>
        <v>974</v>
      </c>
      <c r="G9" s="110">
        <f t="shared" si="0"/>
        <v>188</v>
      </c>
      <c r="H9" s="110">
        <f t="shared" si="0"/>
        <v>183</v>
      </c>
      <c r="I9" s="110">
        <f t="shared" si="0"/>
        <v>579</v>
      </c>
      <c r="J9" s="110">
        <f t="shared" si="0"/>
        <v>355</v>
      </c>
      <c r="K9" s="110">
        <f t="shared" si="0"/>
        <v>143</v>
      </c>
      <c r="L9" s="110">
        <f t="shared" si="0"/>
        <v>134</v>
      </c>
      <c r="M9" s="110">
        <f t="shared" si="0"/>
        <v>8</v>
      </c>
      <c r="N9" s="110">
        <f t="shared" si="0"/>
        <v>1</v>
      </c>
      <c r="O9" s="110">
        <f t="shared" si="0"/>
        <v>673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304" t="s">
        <v>33</v>
      </c>
      <c r="C10" s="304"/>
      <c r="D10" s="304"/>
      <c r="E10" s="111">
        <v>1543</v>
      </c>
      <c r="F10" s="111">
        <v>920</v>
      </c>
      <c r="G10" s="111">
        <v>182</v>
      </c>
      <c r="H10" s="111">
        <v>176</v>
      </c>
      <c r="I10" s="112">
        <v>545</v>
      </c>
      <c r="J10" s="110">
        <v>335</v>
      </c>
      <c r="K10" s="110">
        <v>130</v>
      </c>
      <c r="L10" s="111">
        <v>121</v>
      </c>
      <c r="M10" s="111">
        <v>8</v>
      </c>
      <c r="N10" s="111">
        <v>1</v>
      </c>
      <c r="O10" s="110">
        <v>640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52" t="s">
        <v>115</v>
      </c>
      <c r="C11" s="252"/>
      <c r="D11" s="252"/>
      <c r="E11" s="110">
        <v>2</v>
      </c>
      <c r="F11" s="111">
        <v>2</v>
      </c>
      <c r="G11" s="111"/>
      <c r="H11" s="111"/>
      <c r="I11" s="112">
        <v>1</v>
      </c>
      <c r="J11" s="110">
        <v>1</v>
      </c>
      <c r="K11" s="110"/>
      <c r="L11" s="110"/>
      <c r="M11" s="110"/>
      <c r="N11" s="110"/>
      <c r="O11" s="110">
        <v>1</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303" t="s">
        <v>60</v>
      </c>
      <c r="C12" s="253" t="s">
        <v>34</v>
      </c>
      <c r="D12" s="253"/>
      <c r="E12" s="110">
        <v>1</v>
      </c>
      <c r="F12" s="111">
        <v>1</v>
      </c>
      <c r="G12" s="111"/>
      <c r="H12" s="111"/>
      <c r="I12" s="112">
        <v>1</v>
      </c>
      <c r="J12" s="110">
        <v>1</v>
      </c>
      <c r="K12" s="110"/>
      <c r="L12" s="110"/>
      <c r="M12" s="110"/>
      <c r="N12" s="110"/>
      <c r="O12" s="1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303"/>
      <c r="C13" s="253" t="s">
        <v>35</v>
      </c>
      <c r="D13" s="253"/>
      <c r="E13" s="110"/>
      <c r="F13" s="111"/>
      <c r="G13" s="111"/>
      <c r="H13" s="111"/>
      <c r="I13" s="112"/>
      <c r="J13" s="110"/>
      <c r="K13" s="110"/>
      <c r="L13" s="110"/>
      <c r="M13" s="110"/>
      <c r="N13" s="110"/>
      <c r="O13" s="1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303"/>
      <c r="C14" s="253" t="s">
        <v>36</v>
      </c>
      <c r="D14" s="253"/>
      <c r="E14" s="110"/>
      <c r="F14" s="111"/>
      <c r="G14" s="111"/>
      <c r="H14" s="111"/>
      <c r="I14" s="112"/>
      <c r="J14" s="110"/>
      <c r="K14" s="110"/>
      <c r="L14" s="110"/>
      <c r="M14" s="110"/>
      <c r="N14" s="110"/>
      <c r="O14" s="1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303"/>
      <c r="C15" s="253" t="s">
        <v>37</v>
      </c>
      <c r="D15" s="253"/>
      <c r="E15" s="110">
        <v>1</v>
      </c>
      <c r="F15" s="111">
        <v>1</v>
      </c>
      <c r="G15" s="111"/>
      <c r="H15" s="111"/>
      <c r="I15" s="112"/>
      <c r="J15" s="110"/>
      <c r="K15" s="110"/>
      <c r="L15" s="110"/>
      <c r="M15" s="110"/>
      <c r="N15" s="110"/>
      <c r="O15" s="110">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99" t="s">
        <v>207</v>
      </c>
      <c r="C16" s="300"/>
      <c r="D16" s="301"/>
      <c r="E16" s="113">
        <v>1</v>
      </c>
      <c r="F16" s="111">
        <v>1</v>
      </c>
      <c r="G16" s="111"/>
      <c r="H16" s="111">
        <v>1</v>
      </c>
      <c r="I16" s="112"/>
      <c r="J16" s="110"/>
      <c r="K16" s="110"/>
      <c r="L16" s="110"/>
      <c r="M16" s="110"/>
      <c r="N16" s="110"/>
      <c r="O16" s="1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52" t="s">
        <v>38</v>
      </c>
      <c r="C17" s="252"/>
      <c r="D17" s="252"/>
      <c r="E17" s="110">
        <v>77</v>
      </c>
      <c r="F17" s="111">
        <v>51</v>
      </c>
      <c r="G17" s="111">
        <v>6</v>
      </c>
      <c r="H17" s="111">
        <v>6</v>
      </c>
      <c r="I17" s="112">
        <v>33</v>
      </c>
      <c r="J17" s="110">
        <v>19</v>
      </c>
      <c r="K17" s="110">
        <v>13</v>
      </c>
      <c r="L17" s="110">
        <v>13</v>
      </c>
      <c r="M17" s="110"/>
      <c r="N17" s="110"/>
      <c r="O17" s="110">
        <v>32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52" t="s">
        <v>39</v>
      </c>
      <c r="C18" s="252"/>
      <c r="D18" s="252"/>
      <c r="E18" s="110"/>
      <c r="F18" s="111"/>
      <c r="G18" s="111"/>
      <c r="H18" s="111"/>
      <c r="I18" s="112"/>
      <c r="J18" s="110"/>
      <c r="K18" s="110"/>
      <c r="L18" s="110"/>
      <c r="M18" s="110"/>
      <c r="N18" s="110"/>
      <c r="O18" s="110"/>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302"/>
      <c r="C20" s="302"/>
      <c r="D20" s="30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98"/>
      <c r="C22" s="298"/>
      <c r="D22" s="29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&amp;LF1C87601&amp;CФорма № Зведений- 2-Ц, Підрозділ: Державна судова адміністрація України,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36" sqref="A36:C36"/>
    </sheetView>
  </sheetViews>
  <sheetFormatPr defaultColWidth="9.140625" defaultRowHeight="12.75"/>
  <cols>
    <col min="1" max="1" width="8.7109375" style="8" customWidth="1"/>
    <col min="2" max="2" width="14.140625" style="8" customWidth="1"/>
    <col min="3" max="3" width="14.8515625" style="8" customWidth="1"/>
    <col min="4" max="4" width="16.7109375" style="8" customWidth="1"/>
    <col min="5" max="5" width="20.7109375" style="8" customWidth="1"/>
    <col min="6" max="6" width="6.140625" style="8" customWidth="1"/>
    <col min="7" max="7" width="12.28125" style="8" customWidth="1"/>
    <col min="8" max="8" width="14.421875" style="8" customWidth="1"/>
    <col min="9" max="9" width="15.7109375" style="25" customWidth="1"/>
    <col min="10" max="10" width="11.421875" style="8" customWidth="1"/>
    <col min="11" max="16384" width="9.140625" style="8" customWidth="1"/>
  </cols>
  <sheetData>
    <row r="1" spans="1:10" ht="18.75">
      <c r="A1" s="21" t="s">
        <v>94</v>
      </c>
      <c r="B1" s="21"/>
      <c r="C1" s="21"/>
      <c r="H1" s="20"/>
      <c r="I1" s="24"/>
      <c r="J1" s="7"/>
    </row>
    <row r="2" spans="1:10" ht="18.75">
      <c r="A2" s="15"/>
      <c r="B2" s="15"/>
      <c r="C2" s="15"/>
      <c r="H2" s="16"/>
      <c r="I2" s="24"/>
      <c r="J2" s="7"/>
    </row>
    <row r="3" spans="1:9" ht="27.75" customHeight="1">
      <c r="A3" s="26" t="s">
        <v>218</v>
      </c>
      <c r="B3" s="341" t="s">
        <v>82</v>
      </c>
      <c r="C3" s="341"/>
      <c r="D3" s="341"/>
      <c r="E3" s="341"/>
      <c r="F3" s="341"/>
      <c r="G3" s="341"/>
      <c r="H3" s="341"/>
      <c r="I3" s="12" t="s">
        <v>93</v>
      </c>
    </row>
    <row r="4" spans="1:9" ht="16.5" customHeight="1">
      <c r="A4" s="26">
        <v>1</v>
      </c>
      <c r="B4" s="334" t="s">
        <v>208</v>
      </c>
      <c r="C4" s="335"/>
      <c r="D4" s="335"/>
      <c r="E4" s="335"/>
      <c r="F4" s="335"/>
      <c r="G4" s="335"/>
      <c r="H4" s="336"/>
      <c r="I4" s="112">
        <v>61562</v>
      </c>
    </row>
    <row r="5" spans="1:9" ht="16.5" customHeight="1">
      <c r="A5" s="26">
        <v>2</v>
      </c>
      <c r="B5" s="309" t="s">
        <v>215</v>
      </c>
      <c r="C5" s="337" t="s">
        <v>209</v>
      </c>
      <c r="D5" s="337"/>
      <c r="E5" s="337"/>
      <c r="F5" s="337"/>
      <c r="G5" s="337"/>
      <c r="H5" s="337"/>
      <c r="I5" s="112">
        <v>19249</v>
      </c>
    </row>
    <row r="6" spans="1:9" ht="16.5" customHeight="1">
      <c r="A6" s="26">
        <v>3</v>
      </c>
      <c r="B6" s="310"/>
      <c r="C6" s="338" t="s">
        <v>212</v>
      </c>
      <c r="D6" s="306" t="s">
        <v>210</v>
      </c>
      <c r="E6" s="307"/>
      <c r="F6" s="307"/>
      <c r="G6" s="307"/>
      <c r="H6" s="308"/>
      <c r="I6" s="123">
        <v>2479</v>
      </c>
    </row>
    <row r="7" spans="1:9" ht="16.5" customHeight="1">
      <c r="A7" s="26">
        <v>4</v>
      </c>
      <c r="B7" s="310"/>
      <c r="C7" s="338"/>
      <c r="D7" s="312" t="s">
        <v>211</v>
      </c>
      <c r="E7" s="312"/>
      <c r="F7" s="312"/>
      <c r="G7" s="312"/>
      <c r="H7" s="312"/>
      <c r="I7" s="112">
        <v>16770</v>
      </c>
    </row>
    <row r="8" spans="1:9" ht="16.5" customHeight="1">
      <c r="A8" s="26">
        <v>5</v>
      </c>
      <c r="B8" s="310"/>
      <c r="C8" s="312" t="s">
        <v>213</v>
      </c>
      <c r="D8" s="312"/>
      <c r="E8" s="312"/>
      <c r="F8" s="312"/>
      <c r="G8" s="312"/>
      <c r="H8" s="312"/>
      <c r="I8" s="112">
        <v>3</v>
      </c>
    </row>
    <row r="9" spans="1:9" ht="16.5" customHeight="1">
      <c r="A9" s="26">
        <v>6</v>
      </c>
      <c r="B9" s="311"/>
      <c r="C9" s="312" t="s">
        <v>214</v>
      </c>
      <c r="D9" s="312"/>
      <c r="E9" s="312"/>
      <c r="F9" s="312"/>
      <c r="G9" s="312"/>
      <c r="H9" s="312"/>
      <c r="I9" s="112">
        <v>948</v>
      </c>
    </row>
    <row r="10" spans="1:9" ht="16.5" customHeight="1">
      <c r="A10" s="26">
        <v>7</v>
      </c>
      <c r="B10" s="309" t="s">
        <v>217</v>
      </c>
      <c r="C10" s="312" t="s">
        <v>90</v>
      </c>
      <c r="D10" s="312"/>
      <c r="E10" s="312"/>
      <c r="F10" s="312"/>
      <c r="G10" s="312"/>
      <c r="H10" s="312"/>
      <c r="I10" s="112">
        <v>4189</v>
      </c>
    </row>
    <row r="11" spans="1:9" ht="16.5" customHeight="1">
      <c r="A11" s="26">
        <v>8</v>
      </c>
      <c r="B11" s="310"/>
      <c r="C11" s="312" t="s">
        <v>216</v>
      </c>
      <c r="D11" s="312"/>
      <c r="E11" s="312"/>
      <c r="F11" s="312"/>
      <c r="G11" s="312"/>
      <c r="H11" s="312"/>
      <c r="I11" s="112">
        <v>2017</v>
      </c>
    </row>
    <row r="12" spans="1:9" ht="18.75" customHeight="1">
      <c r="A12" s="26">
        <v>9</v>
      </c>
      <c r="B12" s="311"/>
      <c r="C12" s="312" t="s">
        <v>91</v>
      </c>
      <c r="D12" s="312"/>
      <c r="E12" s="312"/>
      <c r="F12" s="312"/>
      <c r="G12" s="312"/>
      <c r="H12" s="312"/>
      <c r="I12" s="112">
        <v>661</v>
      </c>
    </row>
    <row r="13" spans="1:9" ht="18" customHeight="1">
      <c r="A13" s="26">
        <v>10</v>
      </c>
      <c r="B13" s="299" t="s">
        <v>95</v>
      </c>
      <c r="C13" s="300"/>
      <c r="D13" s="300"/>
      <c r="E13" s="300"/>
      <c r="F13" s="300"/>
      <c r="G13" s="300"/>
      <c r="H13" s="301"/>
      <c r="I13" s="124">
        <v>121152.65</v>
      </c>
    </row>
    <row r="14" spans="1:9" ht="18" customHeight="1">
      <c r="A14" s="26">
        <v>11</v>
      </c>
      <c r="B14" s="334" t="s">
        <v>42</v>
      </c>
      <c r="C14" s="335"/>
      <c r="D14" s="335"/>
      <c r="E14" s="335"/>
      <c r="F14" s="335"/>
      <c r="G14" s="335"/>
      <c r="H14" s="336"/>
      <c r="I14" s="124">
        <f>SUM(I15:I18)</f>
        <v>20</v>
      </c>
    </row>
    <row r="15" spans="1:10" ht="18" customHeight="1">
      <c r="A15" s="26">
        <v>12</v>
      </c>
      <c r="B15" s="319" t="s">
        <v>96</v>
      </c>
      <c r="C15" s="316" t="s">
        <v>97</v>
      </c>
      <c r="D15" s="317"/>
      <c r="E15" s="317"/>
      <c r="F15" s="317"/>
      <c r="G15" s="317"/>
      <c r="H15" s="318"/>
      <c r="I15" s="124">
        <v>1</v>
      </c>
      <c r="J15" s="54"/>
    </row>
    <row r="16" spans="1:9" ht="18" customHeight="1">
      <c r="A16" s="26">
        <v>13</v>
      </c>
      <c r="B16" s="320"/>
      <c r="C16" s="316" t="s">
        <v>98</v>
      </c>
      <c r="D16" s="317"/>
      <c r="E16" s="317"/>
      <c r="F16" s="317"/>
      <c r="G16" s="317"/>
      <c r="H16" s="318"/>
      <c r="I16" s="124">
        <v>1</v>
      </c>
    </row>
    <row r="17" spans="1:9" ht="18" customHeight="1">
      <c r="A17" s="26">
        <v>14</v>
      </c>
      <c r="B17" s="320"/>
      <c r="C17" s="316" t="s">
        <v>99</v>
      </c>
      <c r="D17" s="317"/>
      <c r="E17" s="317"/>
      <c r="F17" s="317"/>
      <c r="G17" s="317"/>
      <c r="H17" s="318"/>
      <c r="I17" s="124"/>
    </row>
    <row r="18" spans="1:9" ht="18" customHeight="1">
      <c r="A18" s="26">
        <v>15</v>
      </c>
      <c r="B18" s="320"/>
      <c r="C18" s="316" t="s">
        <v>79</v>
      </c>
      <c r="D18" s="317"/>
      <c r="E18" s="317"/>
      <c r="F18" s="317"/>
      <c r="G18" s="317"/>
      <c r="H18" s="318"/>
      <c r="I18" s="124">
        <v>18</v>
      </c>
    </row>
    <row r="19" spans="1:9" ht="14.25" customHeight="1">
      <c r="A19" s="26">
        <v>16</v>
      </c>
      <c r="B19" s="321"/>
      <c r="C19" s="322" t="s">
        <v>263</v>
      </c>
      <c r="D19" s="323"/>
      <c r="E19" s="323"/>
      <c r="F19" s="323"/>
      <c r="G19" s="323"/>
      <c r="H19" s="324"/>
      <c r="I19" s="124">
        <v>18</v>
      </c>
    </row>
    <row r="20" spans="1:9" ht="18" customHeight="1">
      <c r="A20" s="26">
        <v>17</v>
      </c>
      <c r="B20" s="313" t="s">
        <v>25</v>
      </c>
      <c r="C20" s="314"/>
      <c r="D20" s="314"/>
      <c r="E20" s="314"/>
      <c r="F20" s="314"/>
      <c r="G20" s="314"/>
      <c r="H20" s="315"/>
      <c r="I20" s="124">
        <v>70</v>
      </c>
    </row>
    <row r="21" spans="1:9" ht="18" customHeight="1">
      <c r="A21" s="26">
        <v>18</v>
      </c>
      <c r="B21" s="342" t="s">
        <v>26</v>
      </c>
      <c r="C21" s="343"/>
      <c r="D21" s="343"/>
      <c r="E21" s="343"/>
      <c r="F21" s="343"/>
      <c r="G21" s="343"/>
      <c r="H21" s="344"/>
      <c r="I21" s="124">
        <v>28</v>
      </c>
    </row>
    <row r="22" spans="1:9" ht="18" customHeight="1">
      <c r="A22" s="26">
        <v>19</v>
      </c>
      <c r="B22" s="313" t="s">
        <v>102</v>
      </c>
      <c r="C22" s="314"/>
      <c r="D22" s="314"/>
      <c r="E22" s="314"/>
      <c r="F22" s="314"/>
      <c r="G22" s="314"/>
      <c r="H22" s="315"/>
      <c r="I22" s="124">
        <v>96526</v>
      </c>
    </row>
    <row r="23" spans="1:9" ht="18" customHeight="1">
      <c r="A23" s="26">
        <v>20</v>
      </c>
      <c r="B23" s="313" t="s">
        <v>27</v>
      </c>
      <c r="C23" s="314"/>
      <c r="D23" s="314"/>
      <c r="E23" s="314"/>
      <c r="F23" s="314"/>
      <c r="G23" s="314"/>
      <c r="H23" s="315"/>
      <c r="I23" s="124">
        <v>1408</v>
      </c>
    </row>
    <row r="24" spans="1:9" ht="15" customHeight="1">
      <c r="A24" s="26">
        <v>21</v>
      </c>
      <c r="B24" s="316" t="s">
        <v>41</v>
      </c>
      <c r="C24" s="326"/>
      <c r="D24" s="326"/>
      <c r="E24" s="326"/>
      <c r="F24" s="326"/>
      <c r="G24" s="326"/>
      <c r="H24" s="327"/>
      <c r="I24" s="124">
        <v>652</v>
      </c>
    </row>
    <row r="25" spans="1:9" ht="18" customHeight="1">
      <c r="A25" s="26">
        <v>22</v>
      </c>
      <c r="B25" s="313" t="s">
        <v>28</v>
      </c>
      <c r="C25" s="314"/>
      <c r="D25" s="314"/>
      <c r="E25" s="314"/>
      <c r="F25" s="314"/>
      <c r="G25" s="314"/>
      <c r="H25" s="315"/>
      <c r="I25" s="124">
        <v>124</v>
      </c>
    </row>
    <row r="26" spans="1:9" ht="15" customHeight="1">
      <c r="A26" s="26">
        <v>23</v>
      </c>
      <c r="B26" s="316" t="s">
        <v>41</v>
      </c>
      <c r="C26" s="326"/>
      <c r="D26" s="326"/>
      <c r="E26" s="326"/>
      <c r="F26" s="326"/>
      <c r="G26" s="326"/>
      <c r="H26" s="327"/>
      <c r="I26" s="124">
        <v>52</v>
      </c>
    </row>
    <row r="27" spans="1:10" s="23" customFormat="1" ht="16.5" customHeight="1">
      <c r="A27" s="26">
        <v>24</v>
      </c>
      <c r="B27" s="328" t="s">
        <v>242</v>
      </c>
      <c r="C27" s="329"/>
      <c r="D27" s="329"/>
      <c r="E27" s="329"/>
      <c r="F27" s="329"/>
      <c r="G27" s="329"/>
      <c r="H27" s="330"/>
      <c r="I27" s="124">
        <v>7654</v>
      </c>
      <c r="J27" s="70"/>
    </row>
    <row r="28" spans="1:10" s="23" customFormat="1" ht="29.25" customHeight="1">
      <c r="A28" s="26">
        <v>25</v>
      </c>
      <c r="B28" s="328" t="s">
        <v>228</v>
      </c>
      <c r="C28" s="329"/>
      <c r="D28" s="329"/>
      <c r="E28" s="329"/>
      <c r="F28" s="329"/>
      <c r="G28" s="329"/>
      <c r="H28" s="330"/>
      <c r="I28" s="124">
        <v>1135</v>
      </c>
      <c r="J28" s="70"/>
    </row>
    <row r="29" spans="1:9" s="23" customFormat="1" ht="17.25" customHeight="1">
      <c r="A29" s="26">
        <v>26</v>
      </c>
      <c r="B29" s="328" t="s">
        <v>83</v>
      </c>
      <c r="C29" s="329"/>
      <c r="D29" s="329"/>
      <c r="E29" s="329"/>
      <c r="F29" s="329"/>
      <c r="G29" s="329"/>
      <c r="H29" s="330"/>
      <c r="I29" s="124">
        <v>3900</v>
      </c>
    </row>
    <row r="30" spans="1:9" s="23" customFormat="1" ht="18" customHeight="1">
      <c r="A30" s="26">
        <v>27</v>
      </c>
      <c r="B30" s="348" t="s">
        <v>29</v>
      </c>
      <c r="C30" s="349"/>
      <c r="D30" s="349"/>
      <c r="E30" s="349"/>
      <c r="F30" s="349"/>
      <c r="G30" s="349"/>
      <c r="H30" s="350"/>
      <c r="I30" s="112">
        <v>585</v>
      </c>
    </row>
    <row r="31" spans="1:9" s="23" customFormat="1" ht="26.25" customHeight="1">
      <c r="A31" s="26">
        <v>28</v>
      </c>
      <c r="B31" s="328" t="s">
        <v>43</v>
      </c>
      <c r="C31" s="329"/>
      <c r="D31" s="329"/>
      <c r="E31" s="329"/>
      <c r="F31" s="329"/>
      <c r="G31" s="329"/>
      <c r="H31" s="330"/>
      <c r="I31" s="109">
        <v>4404</v>
      </c>
    </row>
    <row r="32" spans="1:12" ht="18" customHeight="1">
      <c r="A32" s="17"/>
      <c r="B32" s="17"/>
      <c r="C32" s="18"/>
      <c r="D32" s="75"/>
      <c r="E32" s="75"/>
      <c r="F32" s="75"/>
      <c r="G32" s="75"/>
      <c r="H32" s="18"/>
      <c r="I32" s="59"/>
      <c r="J32" s="75"/>
      <c r="K32" s="75"/>
      <c r="L32" s="71"/>
    </row>
    <row r="33" spans="1:11" s="71" customFormat="1" ht="46.5" customHeight="1">
      <c r="A33" s="345" t="s">
        <v>277</v>
      </c>
      <c r="B33" s="345"/>
      <c r="C33" s="345"/>
      <c r="D33" s="331"/>
      <c r="E33" s="331"/>
      <c r="F33" s="99"/>
      <c r="G33" s="339" t="s">
        <v>264</v>
      </c>
      <c r="H33" s="339"/>
      <c r="I33" s="77" t="s">
        <v>265</v>
      </c>
      <c r="J33" s="78"/>
      <c r="K33" s="75"/>
    </row>
    <row r="34" spans="1:11" s="71" customFormat="1" ht="15.75">
      <c r="A34" s="76"/>
      <c r="B34" s="100"/>
      <c r="C34" s="100"/>
      <c r="D34" s="332" t="s">
        <v>229</v>
      </c>
      <c r="E34" s="332"/>
      <c r="F34" s="99"/>
      <c r="G34" s="333" t="s">
        <v>230</v>
      </c>
      <c r="H34" s="333"/>
      <c r="I34" s="101"/>
      <c r="J34" s="79"/>
      <c r="K34" s="75"/>
    </row>
    <row r="35" spans="1:11" s="71" customFormat="1" ht="11.25" customHeight="1">
      <c r="A35" s="76"/>
      <c r="B35" s="82"/>
      <c r="C35" s="82"/>
      <c r="D35" s="82"/>
      <c r="E35" s="82"/>
      <c r="F35" s="99"/>
      <c r="G35" s="99"/>
      <c r="H35" s="99"/>
      <c r="I35" s="101"/>
      <c r="J35" s="80"/>
      <c r="K35" s="75"/>
    </row>
    <row r="36" spans="1:11" s="71" customFormat="1" ht="15.75">
      <c r="A36" s="346" t="s">
        <v>44</v>
      </c>
      <c r="B36" s="346"/>
      <c r="C36" s="346"/>
      <c r="D36" s="331"/>
      <c r="E36" s="331"/>
      <c r="F36" s="99"/>
      <c r="G36" s="339" t="s">
        <v>266</v>
      </c>
      <c r="H36" s="339"/>
      <c r="I36" s="101"/>
      <c r="J36" s="80"/>
      <c r="K36" s="75"/>
    </row>
    <row r="37" spans="1:11" s="71" customFormat="1" ht="15.75">
      <c r="A37" s="81"/>
      <c r="B37" s="102"/>
      <c r="C37" s="102"/>
      <c r="D37" s="332" t="s">
        <v>229</v>
      </c>
      <c r="E37" s="332"/>
      <c r="F37" s="103"/>
      <c r="G37" s="333" t="s">
        <v>230</v>
      </c>
      <c r="H37" s="333"/>
      <c r="I37" s="103"/>
      <c r="J37" s="80"/>
      <c r="K37" s="75"/>
    </row>
    <row r="38" spans="1:11" s="71" customFormat="1" ht="11.25" customHeight="1">
      <c r="A38" s="81"/>
      <c r="B38" s="102"/>
      <c r="C38" s="102"/>
      <c r="D38" s="104"/>
      <c r="E38" s="104"/>
      <c r="F38" s="103"/>
      <c r="G38" s="105"/>
      <c r="H38" s="105"/>
      <c r="I38" s="103"/>
      <c r="J38" s="80"/>
      <c r="K38" s="75"/>
    </row>
    <row r="39" spans="1:11" s="71" customFormat="1" ht="11.25" customHeight="1">
      <c r="A39" s="81"/>
      <c r="B39" s="102"/>
      <c r="C39" s="102"/>
      <c r="D39" s="82"/>
      <c r="E39" s="82"/>
      <c r="F39" s="99"/>
      <c r="G39" s="99"/>
      <c r="H39" s="103"/>
      <c r="I39" s="103"/>
      <c r="J39" s="75"/>
      <c r="K39" s="75"/>
    </row>
    <row r="40" spans="1:11" s="71" customFormat="1" ht="15.75">
      <c r="A40" s="75"/>
      <c r="B40" s="82" t="s">
        <v>243</v>
      </c>
      <c r="C40" s="106"/>
      <c r="D40" s="325" t="s">
        <v>267</v>
      </c>
      <c r="E40" s="325"/>
      <c r="F40" s="99"/>
      <c r="G40" s="99"/>
      <c r="H40" s="99"/>
      <c r="I40" s="101"/>
      <c r="J40" s="107"/>
      <c r="K40" s="75"/>
    </row>
    <row r="41" spans="1:11" s="71" customFormat="1" ht="13.5" customHeight="1">
      <c r="A41" s="75"/>
      <c r="B41" s="98" t="s">
        <v>244</v>
      </c>
      <c r="C41" s="106"/>
      <c r="D41" s="325" t="s">
        <v>265</v>
      </c>
      <c r="E41" s="325"/>
      <c r="F41" s="99"/>
      <c r="G41" s="99"/>
      <c r="H41" s="99"/>
      <c r="I41" s="103"/>
      <c r="J41" s="107"/>
      <c r="K41" s="75"/>
    </row>
    <row r="42" spans="1:11" s="71" customFormat="1" ht="15" customHeight="1">
      <c r="A42" s="75"/>
      <c r="B42" s="82" t="s">
        <v>245</v>
      </c>
      <c r="C42" s="82"/>
      <c r="D42" s="325" t="s">
        <v>268</v>
      </c>
      <c r="E42" s="325"/>
      <c r="F42" s="99"/>
      <c r="G42" s="99"/>
      <c r="H42" s="347" t="s">
        <v>269</v>
      </c>
      <c r="I42" s="347"/>
      <c r="J42" s="108"/>
      <c r="K42" s="75"/>
    </row>
    <row r="43" spans="1:12" ht="15.75">
      <c r="A43" s="75"/>
      <c r="B43" s="82"/>
      <c r="C43" s="75"/>
      <c r="D43" s="75"/>
      <c r="E43" s="75"/>
      <c r="F43" s="75"/>
      <c r="G43" s="75"/>
      <c r="H43" s="75"/>
      <c r="I43" s="74"/>
      <c r="J43" s="75"/>
      <c r="K43" s="75"/>
      <c r="L43" s="71"/>
    </row>
    <row r="44" spans="1:12" ht="12.75">
      <c r="A44" s="75"/>
      <c r="B44" s="340"/>
      <c r="C44" s="340"/>
      <c r="D44" s="340"/>
      <c r="E44" s="340"/>
      <c r="F44" s="340"/>
      <c r="G44" s="340"/>
      <c r="H44" s="340"/>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A36:C36"/>
    <mergeCell ref="H42:I42"/>
    <mergeCell ref="B14:H14"/>
    <mergeCell ref="B22:H22"/>
    <mergeCell ref="G37:H37"/>
    <mergeCell ref="D33:E33"/>
    <mergeCell ref="B30:H30"/>
    <mergeCell ref="B29:H29"/>
    <mergeCell ref="B25:H25"/>
    <mergeCell ref="G33:H33"/>
    <mergeCell ref="B44:H44"/>
    <mergeCell ref="B3:H3"/>
    <mergeCell ref="B20:H20"/>
    <mergeCell ref="B21:H21"/>
    <mergeCell ref="B13:H13"/>
    <mergeCell ref="C10:H10"/>
    <mergeCell ref="D7:H7"/>
    <mergeCell ref="C16:H16"/>
    <mergeCell ref="A33:C33"/>
    <mergeCell ref="G34:H34"/>
    <mergeCell ref="D37:E37"/>
    <mergeCell ref="B4:H4"/>
    <mergeCell ref="C5:H5"/>
    <mergeCell ref="C6:C7"/>
    <mergeCell ref="C8:H8"/>
    <mergeCell ref="C9:H9"/>
    <mergeCell ref="B10:B12"/>
    <mergeCell ref="G36:H36"/>
    <mergeCell ref="C17:H17"/>
    <mergeCell ref="D42:E42"/>
    <mergeCell ref="D40:E40"/>
    <mergeCell ref="D41:E41"/>
    <mergeCell ref="B24:H24"/>
    <mergeCell ref="B28:H28"/>
    <mergeCell ref="B26:H26"/>
    <mergeCell ref="B27:H27"/>
    <mergeCell ref="D36:E36"/>
    <mergeCell ref="D34:E34"/>
    <mergeCell ref="B31:H31"/>
    <mergeCell ref="D6:H6"/>
    <mergeCell ref="B5:B9"/>
    <mergeCell ref="C12:H12"/>
    <mergeCell ref="B23:H23"/>
    <mergeCell ref="C15:H15"/>
    <mergeCell ref="B15:B19"/>
    <mergeCell ref="C19:H19"/>
    <mergeCell ref="C18:H18"/>
    <mergeCell ref="C11:H11"/>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&amp;LF1C87601&amp;CФорма № Зведений- 2-Ц, Підрозділ: Державна судова адміністрація України,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2017-07-31T08:08:39Z</cp:lastPrinted>
  <dcterms:created xsi:type="dcterms:W3CDTF">2015-09-09T11:49:35Z</dcterms:created>
  <dcterms:modified xsi:type="dcterms:W3CDTF">2017-08-14T13:00:28Z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F1C87601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3.19.0.1578</vt:lpwstr>
  </property>
</Properties>
</file>