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" sheetId="1" r:id="rId1"/>
    <sheet name="Розділ 1" sheetId="2" r:id="rId2"/>
    <sheet name="Довідка 1" sheetId="3" r:id="rId3"/>
    <sheet name="Розділ 2, 3" sheetId="4" r:id="rId4"/>
    <sheet name="Розділ 4, 5" sheetId="5" r:id="rId5"/>
    <sheet name="Розділ 6" sheetId="6" r:id="rId6"/>
    <sheet name="Розділ 6_II" sheetId="7" r:id="rId7"/>
    <sheet name="Розділ 7, 8" sheetId="8" r:id="rId8"/>
    <sheet name="Розділ 9" sheetId="9" r:id="rId9"/>
  </sheets>
  <definedNames>
    <definedName name="OLE_LINK6">'Титул'!$A$9:$A$9</definedName>
    <definedName name="_xlnm.Print_Titles" localSheetId="1">'Розділ 1'!$A:$C,'Розділ 1'!$2:$16</definedName>
    <definedName name="_xlnm.Print_Area" localSheetId="2">'Довідка 1'!$A$1:$D$34</definedName>
    <definedName name="_xlnm.Print_Area" localSheetId="1">'Розділ 1'!$A$1:$AM$102</definedName>
    <definedName name="_xlnm.Print_Area" localSheetId="3">'Розділ 2, 3'!$A$1:$S$16</definedName>
    <definedName name="_xlnm.Print_Area" localSheetId="4">'Розділ 4, 5'!$A$1:$P$33</definedName>
    <definedName name="_xlnm.Print_Area" localSheetId="5">'Розділ 6'!$A$1:$T$28</definedName>
    <definedName name="_xlnm.Print_Area" localSheetId="7">'Розділ 7, 8'!$A$1:$J$52</definedName>
    <definedName name="_xlnm.Print_Area" localSheetId="8">'Розділ 9'!$A$1:$AA$25</definedName>
    <definedName name="_xlnm.Print_Area" localSheetId="0">'Титул'!$A$1:$L$26</definedName>
  </definedNames>
  <calcPr fullCalcOnLoad="1"/>
</workbook>
</file>

<file path=xl/sharedStrings.xml><?xml version="1.0" encoding="utf-8"?>
<sst xmlns="http://schemas.openxmlformats.org/spreadsheetml/2006/main" count="692" uniqueCount="569">
  <si>
    <t>викрадання,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</si>
  <si>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Звітність</t>
  </si>
  <si>
    <t>ЗВІТ</t>
  </si>
  <si>
    <t>СУДІВ ПЕРШОЇ ІНСТАНЦІЇ ПРО РОЗГЛЯД СПРАВ</t>
  </si>
  <si>
    <t>У ПОРЯДКУ КРИМІНАЛЬНОГО СУДОЧИНСТВА</t>
  </si>
  <si>
    <t>Подають</t>
  </si>
  <si>
    <t>військові суди гарнізонів – військовому апеляційному 
суду Центрального регіону і військовому апеляційному 
суду Військово-Морських Сил; копію - 
територіальному управлінню державної судової 
адміністрації</t>
  </si>
  <si>
    <t>апеляційні суди областей, міст Києва і Севастополя, 
апеляційний суд Автономної Республіки Крим – 
Державній судовій адміністрації України; копію – 
територіальному управлінню державної судової 
адміністрації</t>
  </si>
  <si>
    <t>військовий апеляційний суд Центрального регіону і 
військовий  апеляційний суд Військово-Морських Сил –  
Державній судовій адміністрації України</t>
  </si>
  <si>
    <t xml:space="preserve">територіальні управління державної судової 
адміністрації – Державній судовій адміністрації України; 
копію – державному статистичному органу за  
місцезнаходженням, відповідному апеляційному 
загальному суду </t>
  </si>
  <si>
    <t xml:space="preserve">Державна судова адміністрація України – Державному 
комітету статистики України; 
копію – Верховному Суду України
</t>
  </si>
  <si>
    <t>Респондент:</t>
  </si>
  <si>
    <t xml:space="preserve">Найменування /ім'я: </t>
  </si>
  <si>
    <t>Терміни подання</t>
  </si>
  <si>
    <t>на 15-й день після 
звітного періоду</t>
  </si>
  <si>
    <t>на 15-ий день після  звітного періоду</t>
  </si>
  <si>
    <t>на 20-ий день після  звітного періоду</t>
  </si>
  <si>
    <t>не пізніше 40-го 
дня після  звітного 
періоду</t>
  </si>
  <si>
    <t>Форма № 1</t>
  </si>
  <si>
    <t xml:space="preserve">періодичність (піврічна, річна) </t>
  </si>
  <si>
    <t>(поштова, електронною поштою)</t>
  </si>
  <si>
    <t>ЗАТВЕРДЖЕНО
Наказ Державної судової адміністрації України 05.06.2006 № 55</t>
  </si>
  <si>
    <t>У редакції наказу Державної судової 
адміністрації України 
01.06.2009 № 63</t>
  </si>
  <si>
    <t>за погодженням з Держкомстатом України 
та Верховним Судом України</t>
  </si>
  <si>
    <t>№ з/п</t>
  </si>
  <si>
    <t>А</t>
  </si>
  <si>
    <t xml:space="preserve">Види злочинів </t>
  </si>
  <si>
    <t>Б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</si>
  <si>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</si>
  <si>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</si>
  <si>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</si>
  <si>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</si>
  <si>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</si>
  <si>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</si>
  <si>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</si>
  <si>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захоплення заручників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</si>
  <si>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</si>
  <si>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</si>
  <si>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</si>
  <si>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</si>
  <si>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</si>
  <si>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</si>
  <si>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</si>
  <si>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</si>
  <si>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</si>
  <si>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порушення авторського права і суміжних прав</t>
  </si>
  <si>
    <t>Злочини проти власності (усього),                           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</si>
  <si>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</si>
  <si>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</si>
  <si>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</si>
  <si>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</si>
  <si>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</si>
  <si>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</si>
  <si>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</si>
  <si>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</si>
  <si>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контрабанда</t>
  </si>
  <si>
    <t>незаконне виготовлення, зберігання, збут або транспортування з метою збуту підакцизних товарів</t>
  </si>
  <si>
    <t>легалізація (відмивання) доходів, одержаних злочинним шляхом</t>
  </si>
  <si>
    <t>ухилення від сплати податків, зборів, інших обов’язкових платежів</t>
  </si>
  <si>
    <t>незаконна приватизація державного, комунального майна</t>
  </si>
  <si>
    <t xml:space="preserve">Злочини проти довкілля </t>
  </si>
  <si>
    <t>Злочини проти громадської безпеки (усього),      з них</t>
  </si>
  <si>
    <t>створення злочинної організації</t>
  </si>
  <si>
    <t>бандитизм</t>
  </si>
  <si>
    <t>терористичний акт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</si>
  <si>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</si>
  <si>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</si>
  <si>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</si>
  <si>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руху або експлуатації залізничного, водного чи повітряного транспорту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</si>
  <si>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</si>
  <si>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</si>
  <si>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</si>
  <si>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масові заворушення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</si>
  <si>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</si>
  <si>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</si>
  <si>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</si>
  <si>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>контрабанда наркотичних засобів, психотропних речовин, їх аналогів або прекурсорів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</si>
  <si>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</si>
  <si>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</si>
  <si>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</si>
  <si>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                         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</si>
  <si>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</si>
  <si>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                                                   з них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</si>
  <si>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</si>
  <si>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</si>
  <si>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</si>
  <si>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</si>
  <si>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</si>
  <si>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</si>
  <si>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</si>
  <si>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одержання, давання, провокація хабара (усього), з них</t>
  </si>
  <si>
    <t>одержання хабара</t>
  </si>
  <si>
    <t>Злочини проти правосуддя (усього),                                                 з них</t>
  </si>
  <si>
    <t>погроза або насильство щодо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</si>
  <si>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</si>
  <si>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Злочини проти встановленого порядку несення військової служби (військові злочини) (усього), з них</t>
  </si>
  <si>
    <t xml:space="preserve">погроза або насильство щодо начальника </t>
  </si>
  <si>
    <t>порушення статутних правил взаємовідносин між військовослужбовцями за відсутності відносин підлеглості</t>
  </si>
  <si>
    <t>дезертирство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</si>
  <si>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</si>
  <si>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</si>
  <si>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статутних правил вартової служби чи патрулювання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</si>
  <si>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</si>
  <si>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</si>
  <si>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</si>
  <si>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 xml:space="preserve">Злочини проти миру, безпеки людства та міжнародного правопорядку </t>
  </si>
  <si>
    <t>Інші злочини</t>
  </si>
  <si>
    <t>справи, що порушуються не інакше, як за скаргою потерпілого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</si>
  <si>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</si>
  <si>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</si>
  <si>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</si>
  <si>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>Статті КК України                                         2001 року (1960 року)</t>
  </si>
  <si>
    <t>В</t>
  </si>
  <si>
    <t>109-114 (56-58, 60,62)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</si>
  <si>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</si>
  <si>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</si>
  <si>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</si>
  <si>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</si>
  <si>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(123-1241)</t>
  </si>
  <si>
    <t>146 (123)</t>
  </si>
  <si>
    <t>147 (1231)</t>
  </si>
  <si>
    <t>149 (1241)</t>
  </si>
  <si>
    <t>152-156 (117-121)</t>
  </si>
  <si>
    <t>152 (117)</t>
  </si>
  <si>
    <t>157-184 (66, 114-116, 127-133, 136-137, 139, 209)</t>
  </si>
  <si>
    <t>157 (127)</t>
  </si>
  <si>
    <t>161 (66)</t>
  </si>
  <si>
    <t>162 (130)</t>
  </si>
  <si>
    <t>170 (132)</t>
  </si>
  <si>
    <t>176 (136)</t>
  </si>
  <si>
    <t xml:space="preserve">185-198 (81-84, 86-862,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</si>
  <si>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</si>
  <si>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</si>
  <si>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</si>
  <si>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</si>
  <si>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</si>
  <si>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</si>
  <si>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199 (79)</t>
  </si>
  <si>
    <t>201 (70)</t>
  </si>
  <si>
    <t>204 (149)</t>
  </si>
  <si>
    <t>212 (1482)</t>
  </si>
  <si>
    <t>236-254 (89 ч.2, 3, 157-158, 160-1631, 207, 2271, 228-2281)</t>
  </si>
  <si>
    <t>255-270 (69, 1876, 2062, 2201-225, 2282-2285, 2287)</t>
  </si>
  <si>
    <t>257 (69)</t>
  </si>
  <si>
    <t>262 (223, 2283)</t>
  </si>
  <si>
    <t>271-275 (135, 218, 219)</t>
  </si>
  <si>
    <t>276-292 (77-781, 194, 203-204, 215-2155, 217-2174)</t>
  </si>
  <si>
    <t>276 (77)</t>
  </si>
  <si>
    <t>286 (215)</t>
  </si>
  <si>
    <t>289 (2153)</t>
  </si>
  <si>
    <t>293-304 (71, 1873, 206-2061, 207-208, 210-212)</t>
  </si>
  <si>
    <t>294 (71)</t>
  </si>
  <si>
    <t>296 (206)</t>
  </si>
  <si>
    <t>305-327 (701, 2082, 227, 2272, 229-2297, 22911-22917, 22919-22920)</t>
  </si>
  <si>
    <t>305-320 (701, 2291-2297, 22911-22917, 22919-22920)</t>
  </si>
  <si>
    <t>305 (701)</t>
  </si>
  <si>
    <t>306 (22912)</t>
  </si>
  <si>
    <t>307 (2291)</t>
  </si>
  <si>
    <t>314 (22915)</t>
  </si>
  <si>
    <t>328-337 (67-681, 72-73, 75-76, 192, 2286)</t>
  </si>
  <si>
    <t>338-355, 357-360 (1231 ч.5, 1872, 1875, 188-1881, 1892-1895, 190-1912, 193, 194, 1982, 201, 205)</t>
  </si>
  <si>
    <t>345 (1892, 1894)</t>
  </si>
  <si>
    <t>348 (1901)</t>
  </si>
  <si>
    <t>361-3631 (1981)</t>
  </si>
  <si>
    <t>364-370 (165-168, 170-172)</t>
  </si>
  <si>
    <t>364 (165)</t>
  </si>
  <si>
    <t>365 (166)</t>
  </si>
  <si>
    <t>368-370 (168, 170, 171)</t>
  </si>
  <si>
    <t>368 (168)</t>
  </si>
  <si>
    <t>371-400 (691, 173-1762, 1764, 177-1833, 184, 186, 1894-1895, 1901, 1961)</t>
  </si>
  <si>
    <t>377 (1762, 1894)</t>
  </si>
  <si>
    <t>379 (1901)</t>
  </si>
  <si>
    <t>402-435 (232-236, 238, 240-241, 243-263)</t>
  </si>
  <si>
    <t>405 (235, 236)</t>
  </si>
  <si>
    <t>406 (238)</t>
  </si>
  <si>
    <t>407-409 (240, 241, 243)</t>
  </si>
  <si>
    <t>408 (241)</t>
  </si>
  <si>
    <t>414 (2451)</t>
  </si>
  <si>
    <t>415 (246)</t>
  </si>
  <si>
    <t>418 (249)</t>
  </si>
  <si>
    <t>423 (254)</t>
  </si>
  <si>
    <t>424 (2542)</t>
  </si>
  <si>
    <t>425 (2541)</t>
  </si>
  <si>
    <t xml:space="preserve">436-447 (59, 63, 631) </t>
  </si>
  <si>
    <t>125, ч.1 ст.126, 356 (106, 110)</t>
  </si>
  <si>
    <t xml:space="preserve">
</t>
  </si>
  <si>
    <t>все дела</t>
  </si>
  <si>
    <t>все учасники</t>
  </si>
  <si>
    <t>засудж</t>
  </si>
  <si>
    <t>виправд</t>
  </si>
  <si>
    <t>закрито</t>
  </si>
  <si>
    <t>зах мед хар</t>
  </si>
  <si>
    <t>повер дод розсл</t>
  </si>
  <si>
    <t>направл підсудн</t>
  </si>
  <si>
    <t>Залишок нерозглянутих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</si>
  <si>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</si>
  <si>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</si>
  <si>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усього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</si>
  <si>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</si>
  <si>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</si>
  <si>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</si>
  <si>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 xml:space="preserve"> застосуванням примусових заходів медичного характеру</t>
  </si>
  <si>
    <t>поверненням на додаткове (досудове) розслідування при попередньому розгляді справи</t>
  </si>
  <si>
    <t xml:space="preserve">поверненням на додаткове (досудове) розслідування під час судового розгляду </t>
  </si>
  <si>
    <t>поверненням прокурору в порядку                         статті 2491 КПК України</t>
  </si>
  <si>
    <t>у тому числі призначено до розгляду з порушенням строків, передбачених</t>
  </si>
  <si>
    <t>статтею           241 КПК України</t>
  </si>
  <si>
    <t>статтею                                   256 КПК України</t>
  </si>
  <si>
    <t>Залишок нерозглянутих справ на кінець звітного періоду</t>
  </si>
  <si>
    <t>у тому числі</t>
  </si>
  <si>
    <t>кількість справ, провадження у яких зупинено</t>
  </si>
  <si>
    <t>не розглянуто у термін понад 6 місяців                           (без урахування справ, провадження у яких зупинено)</t>
  </si>
  <si>
    <t>Кількість осіб, щодо яких справи знаходяться у залишку (із гр.15)</t>
  </si>
  <si>
    <t>Кількість осіб у справах із закінченим провадженням</t>
  </si>
  <si>
    <t>засуджених</t>
  </si>
  <si>
    <t>у т.ч. за  вчинення злочину в складі організованої групи чи злочинної організації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</si>
  <si>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</si>
  <si>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</si>
  <si>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 при попередньому розгляді</t>
  </si>
  <si>
    <t xml:space="preserve">щодо яких справи повернуто на додаткове (досудове) розслідування під час судового розгляду </t>
  </si>
  <si>
    <t>щодо яких справи направлено за підсудністю</t>
  </si>
  <si>
    <t>Довідка до розділу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</si>
  <si>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</si>
  <si>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</si>
  <si>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</si>
  <si>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</si>
  <si>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</si>
  <si>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</si>
  <si>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</si>
  <si>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</si>
  <si>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</si>
  <si>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</si>
  <si>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</si>
  <si>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</si>
  <si>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</si>
  <si>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</si>
  <si>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</si>
  <si>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</si>
  <si>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</si>
  <si>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</si>
  <si>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</si>
  <si>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</si>
  <si>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</si>
  <si>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</si>
  <si>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</si>
  <si>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</si>
  <si>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</si>
  <si>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</si>
  <si>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</si>
  <si>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</si>
  <si>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</si>
  <si>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</si>
  <si>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Найменування показника</t>
  </si>
  <si>
    <t>Повернуто справ прокурору у порядку статті 232 КПК України</t>
  </si>
  <si>
    <t>Кількість справ, провадження яких зупинено у зв’язку з розшуком підсудного (із графи 16 рядка ”усього”)</t>
  </si>
  <si>
    <t xml:space="preserve">Звільнено з-під варти ((усього) із граф 20, 22-28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</si>
  <si>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</si>
  <si>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</si>
  <si>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20,24-28 рядка ”усього”)</t>
  </si>
  <si>
    <t>Кількість вироків, оголошених у наказах командирів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</si>
  <si>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</si>
  <si>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</si>
  <si>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9 довідки)</t>
  </si>
  <si>
    <t>Кількість осіб,  оштрафованих за неявку в судове засідання</t>
  </si>
  <si>
    <t xml:space="preserve">Сума накладеного штрафу (із рядка 11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</si>
  <si>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</si>
  <si>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</si>
  <si>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</si>
  <si>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Надійшло повідомлень про вжиті заходи щодо окремих ухвал (постанов)</t>
  </si>
  <si>
    <t>Не надійшло повідомлень про вжиті заходи щодо окремої ухвали (постанови) понад місячний строк з часу постановлення ухвали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</si>
  <si>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</si>
  <si>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</si>
  <si>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</si>
  <si>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61-1КПК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</si>
  <si>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</si>
  <si>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</si>
  <si>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</si>
  <si>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кримінальних справ, розглянутих з постановленням вироку із застосуванням положень статті 299 КПК України (усього), в тому числі</t>
  </si>
  <si>
    <t>щодо неповнолітніх</t>
  </si>
  <si>
    <t>Кількість осіб, щодо яких розглянуто кримінальні справи з постановленням вироку із застосуванням положень статті 299 КПК України (усього), в тому числі</t>
  </si>
  <si>
    <t xml:space="preserve">щодо неповнолітніх </t>
  </si>
  <si>
    <t>Кількість справ, розглянутих за участю народних засідателів</t>
  </si>
  <si>
    <t>Кількість справ, направлених для провадження досудового слідства в порядку статті 431 КПК України (із графи 10 рядка "усього")</t>
  </si>
  <si>
    <t>Кількість</t>
  </si>
  <si>
    <t>Розділ 2. РУХ СКАРГ ПОТЕРПІЛИХ, ЩО НАДІЙШЛИ ДО СУДУ                                                                               В ПОРЯДКУ СТАТТІ 27 КПК УКРАЇНИ</t>
  </si>
  <si>
    <t>Залишок скарг на початок звітного періоду</t>
  </si>
  <si>
    <t>Розділ 3.ПРИЗНАЧЕНІ ПОКАРАННЯ (ЩОДО ОСІБ)</t>
  </si>
  <si>
    <t>Види покарань</t>
  </si>
  <si>
    <t>Основні</t>
  </si>
  <si>
    <t>Додаткові</t>
  </si>
  <si>
    <t>Надійшло скарг потерпілих у звітному періоді</t>
  </si>
  <si>
    <t>штраф</t>
  </si>
  <si>
    <t>Розглянуто скарг</t>
  </si>
  <si>
    <t>сума штрафу, грн</t>
  </si>
  <si>
    <t>залишено без розгляду та повернуто особам, які їх подали</t>
  </si>
  <si>
    <t>у тому числі сплачено добровільно, грн                                       (із гр.2)</t>
  </si>
  <si>
    <t>надіслано прокурору за належністю</t>
  </si>
  <si>
    <t>позбавлення військового, спеціального звання, рангу, чину або кваліфікаційного класу</t>
  </si>
  <si>
    <t>відмовлено в порушенні кримінальної справи</t>
  </si>
  <si>
    <t>позбавлення права займати певні посади або займатися певною діяльністю</t>
  </si>
  <si>
    <t>порушено кримінальну справу</t>
  </si>
  <si>
    <t>громадські роботи</t>
  </si>
  <si>
    <t>Залишок скарг потерпілих, не розглянутих на кінець звітного періоду</t>
  </si>
  <si>
    <t>виправні роботи</t>
  </si>
  <si>
    <t>службові обмеження для військовослужбовців</t>
  </si>
  <si>
    <t>конфіскація майна</t>
  </si>
  <si>
    <t>арешт</t>
  </si>
  <si>
    <t>обмеження волі</t>
  </si>
  <si>
    <t>тримання в дисциплі-нарному батальйоні військовослужбовців</t>
  </si>
  <si>
    <t>позбавлення волі на певний строк</t>
  </si>
  <si>
    <t>довічне позбавлення волі</t>
  </si>
  <si>
    <t>інші міри покарання</t>
  </si>
  <si>
    <t xml:space="preserve">звільнено від відбування покарання </t>
  </si>
  <si>
    <t>з випробуванням</t>
  </si>
  <si>
    <t>внаслідок амністії</t>
  </si>
  <si>
    <t xml:space="preserve">                                                                        Розділ 4. ВІДОМОСТІ ПРО ПОТЕРПІЛИХ </t>
  </si>
  <si>
    <t>A</t>
  </si>
  <si>
    <t>Розділ 5. РОЗГЛЯД СПРАВ ЩОДО ВИРІШЕННЯ ПИТАННЯ ПРО ЗВІЛЬНЕННЯ ОСІБ ВІД КРИМІНАЛЬНОЇ ВІДПОВІДАЛЬНОСТІ</t>
  </si>
  <si>
    <t>Види злочинів</t>
  </si>
  <si>
    <t>Злочини проти життя, здоров’я, статевої свободи та статевої недоторканності (усього), з них</t>
  </si>
  <si>
    <t>побої і мордування</t>
  </si>
  <si>
    <t>катування</t>
  </si>
  <si>
    <t xml:space="preserve">захоплення заручників </t>
  </si>
  <si>
    <t>експлуатація дітей</t>
  </si>
  <si>
    <t>проституція або примушування чи втягнення до заняття проституцією</t>
  </si>
  <si>
    <t>Злочини проти власності</t>
  </si>
  <si>
    <t>Злочини проти встановленого порядку несення  військової служби</t>
  </si>
  <si>
    <t>Інші</t>
  </si>
  <si>
    <t>УСЬОГО                                 (сума рядків 1, 10, 11, 12)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</si>
  <si>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</si>
  <si>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</si>
  <si>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</si>
  <si>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</si>
  <si>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</si>
  <si>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</si>
  <si>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</si>
  <si>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</si>
  <si>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</si>
  <si>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</si>
  <si>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Статті КК України</t>
  </si>
  <si>
    <t>115-145, 152-156, 303, 342, 345, 346, 348, 350, 377-379, 393, 400</t>
  </si>
  <si>
    <t>115 (93-94)</t>
  </si>
  <si>
    <t>126 (107)</t>
  </si>
  <si>
    <t>147 (123-1)</t>
  </si>
  <si>
    <t>149 (124-1)</t>
  </si>
  <si>
    <t>185-198, 347, 378</t>
  </si>
  <si>
    <t>402-435</t>
  </si>
  <si>
    <t xml:space="preserve"> </t>
  </si>
  <si>
    <t>Статті КПК України</t>
  </si>
  <si>
    <t>7-2</t>
  </si>
  <si>
    <t>11-1(ч.1)</t>
  </si>
  <si>
    <t>11-1 (ч.3)</t>
  </si>
  <si>
    <t>Кількість потерпілих</t>
  </si>
  <si>
    <t>чоловіки</t>
  </si>
  <si>
    <t>Залишок на початок звітного періоду</t>
  </si>
  <si>
    <t>жінки</t>
  </si>
  <si>
    <t>Надійшло</t>
  </si>
  <si>
    <t>Вік потерпілих</t>
  </si>
  <si>
    <t>до 18 років</t>
  </si>
  <si>
    <t xml:space="preserve">Повернуто </t>
  </si>
  <si>
    <t>від 18 років і старше</t>
  </si>
  <si>
    <t>Розглянуто</t>
  </si>
  <si>
    <t>Кількість фізичних осіб, яким заподіяно шкоди</t>
  </si>
  <si>
    <t>життю</t>
  </si>
  <si>
    <t>у т.ч. задоволено</t>
  </si>
  <si>
    <t>здоров’ю</t>
  </si>
  <si>
    <t>Залишок на кінець звітного періоду</t>
  </si>
  <si>
    <t>матеріальної та моральної шкоди</t>
  </si>
  <si>
    <t>Кількість осіб, щодо яких судом винесено постанови про</t>
  </si>
  <si>
    <t>звільнення від кримінальної відповідальності</t>
  </si>
  <si>
    <t>Кількість юридичних осіб, яким заподіяно шкоду</t>
  </si>
  <si>
    <t>відмову у звільненні від кримінальної відповідальності</t>
  </si>
  <si>
    <t xml:space="preserve">Моральної та матеріальної шкоди заподіяно на суму, грн </t>
  </si>
  <si>
    <t xml:space="preserve">усього </t>
  </si>
  <si>
    <t>фізичним особам (із гр.9)</t>
  </si>
  <si>
    <t>Розділ 6. РОЗГЛЯД СПРАВ ПРО ЗАСТОСУВАННЯ ДО НЕПОВНОЛІТНІХ ПРИМУСОВИХ ЗАХОДІВ ВИХОВНОГО ХАРАКТЕРУ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</si>
  <si>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</si>
  <si>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</si>
  <si>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</si>
  <si>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Незаконне позбавлення волі або викрадення людини</t>
  </si>
  <si>
    <t>Злочини проти статевої свободи та статевої недоторканості особи (усього), з них</t>
  </si>
  <si>
    <t>Злочини проти власності (усього), з них</t>
  </si>
  <si>
    <t>Злочини проти безпеки руху та експлуатації транспорту (незаконне заволодіння транспортним засобом)</t>
  </si>
  <si>
    <t>Злочини проти громадського порядку та моральності (хуліганство)</t>
  </si>
  <si>
    <t>Злочини у сфері обігу наркотичних засобів, психотропних речовин, їх аналогів або прекурсорів</t>
  </si>
  <si>
    <t>УСЬОГО (сума рядків 1-5, 7, 13-16), з них</t>
  </si>
  <si>
    <t>справи, що надійшли до суду в порядку                                   статті 73 КПК України</t>
  </si>
  <si>
    <t>2. Кількість хворих неповнолітніх осіб, яких не можна направити до спеціальної навчально-виховної установи, -</t>
  </si>
  <si>
    <t>Статті                                                                                        КК України 2001 року (1960 року)</t>
  </si>
  <si>
    <t>115-118 (93-96)</t>
  </si>
  <si>
    <t>122 (102)</t>
  </si>
  <si>
    <t>185-198 (81-84, 86-86-2, 87-91, 140-144, 213)</t>
  </si>
  <si>
    <t>185 (81,140)</t>
  </si>
  <si>
    <t>186 (82,141)</t>
  </si>
  <si>
    <t>187 (86,142)</t>
  </si>
  <si>
    <t>189 (86-2,  144)</t>
  </si>
  <si>
    <t>190 (83, 143)</t>
  </si>
  <si>
    <t>289 (215-3)</t>
  </si>
  <si>
    <t>Залишок нерозгля- нутих справ на початок звітного періоду</t>
  </si>
  <si>
    <t>Надійшло справ у звітньому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</si>
  <si>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</si>
  <si>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</si>
  <si>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</si>
  <si>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справу призначено до розгляду в судовому засіданні понад                                      10-денний строк</t>
  </si>
  <si>
    <t>Залишок справ на кінець звітного періоду</t>
  </si>
  <si>
    <t>у тому числі знаходяться                               у суді понад 2 місяці</t>
  </si>
  <si>
    <t>Види примусових заходів</t>
  </si>
  <si>
    <t>зроблено застереження</t>
  </si>
  <si>
    <t>обмежено дозвілля зі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</si>
  <si>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</si>
  <si>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</si>
  <si>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</si>
  <si>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 xml:space="preserve">у загальноосвітні школи соціальної реабілітації </t>
  </si>
  <si>
    <t>у професійні училища соціальної реабілітації</t>
  </si>
  <si>
    <t>Продовження до розділу 6</t>
  </si>
  <si>
    <t>Злочини проти статевої свободи та статевої недоторканності особи (усього),  з них</t>
  </si>
  <si>
    <t xml:space="preserve">вимагання </t>
  </si>
  <si>
    <t xml:space="preserve">Злочини у сфері обігу наркотичних засобів, психотропних речовин, їх аналогів або прекурсорів та інші злочини проти здоров’я населення </t>
  </si>
  <si>
    <t>справи, що надійшли до суду в порядку статті 73 КПК України</t>
  </si>
  <si>
    <t>Статті                                                                                                     КК України 2001 року (1960 року)</t>
  </si>
  <si>
    <t xml:space="preserve">115-118 (93-96) </t>
  </si>
  <si>
    <t>185 (81, 140)</t>
  </si>
  <si>
    <t>186 (82, 142)</t>
  </si>
  <si>
    <t>187 (86, 142)</t>
  </si>
  <si>
    <t>189 (86-2, 144)</t>
  </si>
  <si>
    <t>305-327 ( 229-1-229-7, 229-11-229-17, 229-19-229-20)</t>
  </si>
  <si>
    <t>Відомості про неповнолітніх на момент учинення злочину</t>
  </si>
  <si>
    <t>вік</t>
  </si>
  <si>
    <t>з 11 до 14 років</t>
  </si>
  <si>
    <t>з 14 до 16 років</t>
  </si>
  <si>
    <t>з 16 до 18 років</t>
  </si>
  <si>
    <t>виховувались</t>
  </si>
  <si>
    <t>у сім"ї з одним із батьків</t>
  </si>
  <si>
    <t>поза сім’єю (в інтернаті, дитбудинку, бездомні)</t>
  </si>
  <si>
    <t>дівчата</t>
  </si>
  <si>
    <t>не працювали і не вчились</t>
  </si>
  <si>
    <t>були на обліку в органах               внутрішніх справ</t>
  </si>
  <si>
    <t>злочин учинено у групі</t>
  </si>
  <si>
    <t>з участю дорослих</t>
  </si>
  <si>
    <t>у складі організованої групи або злочинної організації</t>
  </si>
  <si>
    <t>Розділ 7. РОЗГЛЯД СПРАВ ЗА ПОДАННЯМИ ПРАВООХОРОННИХ ОРГАНІВ ТА СКАРГ НА ЇХ ДІЇ І РІШЕННЯ</t>
  </si>
  <si>
    <t>Розділ 8. ПРОВАДЖЕННЯ СПРАВ ЩОДО РОЗГЛЯДУ ПИТАНЬ У ПОРЯДКУ ВИКОНАННЯ СУДОВИХ РІШЕНЬ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</si>
  <si>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</si>
  <si>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</si>
  <si>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</si>
  <si>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</si>
  <si>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</si>
  <si>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</si>
  <si>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</si>
  <si>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 xml:space="preserve"> 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</si>
  <si>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</si>
  <si>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</si>
  <si>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</si>
  <si>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</si>
  <si>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</si>
  <si>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</si>
  <si>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>Інші подання</t>
  </si>
  <si>
    <t>УСЬОГО (сума рядків 1-6, 8-14)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</si>
  <si>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</si>
  <si>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</si>
  <si>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</si>
  <si>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</si>
  <si>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звільнення від відбування покарання у зв’язку із закінченням іспитового строку (усього), з них</t>
  </si>
  <si>
    <t>Про скасування звільнення від відбування покарання з випробуваннями (усього), з них</t>
  </si>
  <si>
    <t>Про звільнення від покарання жінок, які мають дітей віком до 7 років, після закінчення іспитового строку</t>
  </si>
  <si>
    <t>Про направлення для відбування покарання, призначеного вироком суду, жінок, які мають дітей віком до 7 років, після закінчення іспитового строку</t>
  </si>
  <si>
    <t>Про скасування звільнення від відбування покарання жінок, які мають дітей віком до 7 років</t>
  </si>
  <si>
    <t>Про звільнення від відбування покарання вагітних жінок і жінок, які мають дітей віком до 3 років</t>
  </si>
  <si>
    <t>Про звільнення жінок від покарання або заміну його більш м’яким згідно з частиною 4 статті 83 КК України</t>
  </si>
  <si>
    <t>Про скасування звільнення від відбування покарання жінок, які мають дітей віком до 3 років</t>
  </si>
  <si>
    <t>Про умовно-дострокове звільнення від відбування покарання (усього), з них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</si>
  <si>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</si>
  <si>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</si>
  <si>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</si>
  <si>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</si>
  <si>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звільнення від відбування покарання у зв’язку із закінченням строків давності виконання обвинувального вироку (усього), з них</t>
  </si>
  <si>
    <t>щодо особи, засудженої до довічного позбавлення волі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</si>
  <si>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</si>
  <si>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</si>
  <si>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</si>
  <si>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</si>
  <si>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</si>
  <si>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1, 3, 5-11, 13-17, 19-24)</t>
  </si>
  <si>
    <t>7-3</t>
  </si>
  <si>
    <t>52-1</t>
  </si>
  <si>
    <t>165</t>
  </si>
  <si>
    <t>165-2 ч.4</t>
  </si>
  <si>
    <t>165-2</t>
  </si>
  <si>
    <t>165-3</t>
  </si>
  <si>
    <t>177</t>
  </si>
  <si>
    <t>178</t>
  </si>
  <si>
    <t>190</t>
  </si>
  <si>
    <t>205</t>
  </si>
  <si>
    <t>61-1 (ч. 3)</t>
  </si>
  <si>
    <t>236-1</t>
  </si>
  <si>
    <t>236-5</t>
  </si>
  <si>
    <t>Статті КК і КПК України</t>
  </si>
  <si>
    <t>408-1</t>
  </si>
  <si>
    <t>408-2</t>
  </si>
  <si>
    <t>79 (ч.4)</t>
  </si>
  <si>
    <t xml:space="preserve">79 (ч.4) </t>
  </si>
  <si>
    <t xml:space="preserve">79 (ч.5) </t>
  </si>
  <si>
    <t>407-1</t>
  </si>
  <si>
    <t xml:space="preserve">408-3 </t>
  </si>
  <si>
    <t xml:space="preserve">407 </t>
  </si>
  <si>
    <t>407</t>
  </si>
  <si>
    <t xml:space="preserve">408 </t>
  </si>
  <si>
    <t>411-1 (ч.1)</t>
  </si>
  <si>
    <t>411-1 (ч.2)</t>
  </si>
  <si>
    <t>80</t>
  </si>
  <si>
    <t xml:space="preserve">80 (ч.5) </t>
  </si>
  <si>
    <t>Залишок нерозглянутих подань  на початок звітного періоду</t>
  </si>
  <si>
    <t>Залишок нерозглянутих подань на початок звітного періоду</t>
  </si>
  <si>
    <t>Повернуто</t>
  </si>
  <si>
    <t>з них</t>
  </si>
  <si>
    <t xml:space="preserve"> задоволено</t>
  </si>
  <si>
    <t>з них задоволено</t>
  </si>
  <si>
    <t>із порушенням строків, встановлених КПК України                               (із гр.4)</t>
  </si>
  <si>
    <t>Залишок нерозглянутих подань на кінець звітного періоду</t>
  </si>
  <si>
    <t xml:space="preserve"> Розділ 9. РОЗГЛЯД СПРАВ ПРО ПЕРЕГЛЯД СУДОВИХ РІШЕНЬ У ПОРЯДКУ ВИКЛЮЧНОГО ПРОВАДЖЕННЯ ЗА НОВОВИЯВЛЕНИМИ ОБСТАВИНАМИ</t>
  </si>
  <si>
    <t>Нововиявлені обставини</t>
  </si>
  <si>
    <t>Фальсифікація доказів, неправильність перекладу, а також показань свідка, потерпілого, обвинуваченого, підсудного, висновку і пояснень судового експерта, на яких ґрунтується вирок</t>
  </si>
  <si>
    <t>Зловживання під час провадження у справі (усього), з них</t>
  </si>
  <si>
    <t>прокурора, дізнавача, слідчого</t>
  </si>
  <si>
    <t>суддів</t>
  </si>
  <si>
    <t>Інші обставини, що не були відомі суду при винесенні рішення, які доводять неправильність засудження або виправдання підсудного</t>
  </si>
  <si>
    <t>УСЬОГО (сума рядків 1, 2, 5)</t>
  </si>
  <si>
    <t>Надійшло справ за поданнями прокурорів</t>
  </si>
  <si>
    <t xml:space="preserve">Генерального прокурора України,                          його заступників </t>
  </si>
  <si>
    <t>прокурора Автономної Республіки Крим, прокурорів областей, міст Києва і Севастополя, військового прокурора (на правах прокурора області)</t>
  </si>
  <si>
    <t>Повернуто справ</t>
  </si>
  <si>
    <t>у зв’язку з відкликанням подання</t>
  </si>
  <si>
    <t>з інших підстав</t>
  </si>
  <si>
    <t>Результати розгляду подань прокурорів</t>
  </si>
  <si>
    <t>усього розглянуто подань прокурорів</t>
  </si>
  <si>
    <t>подання задоволено</t>
  </si>
  <si>
    <t>подання залишено без задоволення</t>
  </si>
  <si>
    <t>щодо осіб</t>
  </si>
  <si>
    <t>Рзультати розгляду справ за поданням прокурорів про перегляд судових рішень (із гр.9)</t>
  </si>
  <si>
    <t>скасовано і змінено</t>
  </si>
  <si>
    <t>усього рішень</t>
  </si>
  <si>
    <t>скасовано із направленням справи на нове розслідування</t>
  </si>
  <si>
    <t>скасовано із направленням справи на</t>
  </si>
  <si>
    <t>новий судовий розгляд</t>
  </si>
  <si>
    <t>новий апеляційний розгляд</t>
  </si>
  <si>
    <t>скасовано із                                              закриттям провадження у справі</t>
  </si>
  <si>
    <t>змінено</t>
  </si>
  <si>
    <t>районні, районні у містах, міські, міськрайонні суди - територіальним управлінням державної судової адміністрації</t>
  </si>
  <si>
    <t>Залишок нероз-глянутих справ на початок звітного періоду</t>
  </si>
  <si>
    <t>ухилення від військової служби (усі види),     з них</t>
  </si>
  <si>
    <r>
      <t>199-235  (70, 79, 801, 803-804,  147-149, 153-153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0"/>
      </rPr>
      <t>, 155-155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0"/>
      </rPr>
      <t>, 155</t>
    </r>
    <r>
      <rPr>
        <b/>
        <vertAlign val="superscript"/>
        <sz val="8"/>
        <color indexed="8"/>
        <rFont val="Times New Roman"/>
        <family val="1"/>
      </rPr>
      <t>7</t>
    </r>
    <r>
      <rPr>
        <b/>
        <sz val="8"/>
        <color indexed="8"/>
        <rFont val="Times New Roman"/>
        <family val="0"/>
      </rPr>
      <t>-155</t>
    </r>
    <r>
      <rPr>
        <b/>
        <vertAlign val="superscript"/>
        <sz val="8"/>
        <color indexed="8"/>
        <rFont val="Times New Roman"/>
        <family val="1"/>
      </rPr>
      <t>8</t>
    </r>
    <r>
      <rPr>
        <b/>
        <sz val="8"/>
        <color indexed="8"/>
        <rFont val="Times New Roman"/>
        <family val="0"/>
      </rPr>
      <t>, 156</t>
    </r>
    <r>
      <rPr>
        <b/>
        <vertAlign val="super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0"/>
      </rPr>
      <t>-156</t>
    </r>
    <r>
      <rPr>
        <b/>
        <vertAlign val="superscript"/>
        <sz val="8"/>
        <color indexed="8"/>
        <rFont val="Times New Roman"/>
        <family val="1"/>
      </rPr>
      <t>4</t>
    </r>
    <r>
      <rPr>
        <b/>
        <sz val="8"/>
        <color indexed="8"/>
        <rFont val="Times New Roman"/>
        <family val="0"/>
      </rPr>
      <t xml:space="preserve">)                     </t>
    </r>
  </si>
  <si>
    <t>виправ-даних</t>
  </si>
  <si>
    <t>постанов-ленням вироку</t>
  </si>
  <si>
    <t>направлен-ням за підсудністю</t>
  </si>
  <si>
    <t>У С Ь О Г О СПРАВ УСІХ КАТЕГОРІЙ    (сума рядків 1, 2, 6, 10,12,19, 26, 33, 34, 39, 40, 44, 47, 53, 55, 59, 60, 65, 68, 80, 81),  з них</t>
  </si>
  <si>
    <t>закриттям провад-ження у справі</t>
  </si>
  <si>
    <r>
      <t>щодо яких справи повернуто прокурору в порядку статті 249</t>
    </r>
    <r>
      <rPr>
        <vertAlign val="superscript"/>
        <sz val="7"/>
        <rFont val="Times New Roman"/>
        <family val="1"/>
      </rPr>
      <t>1</t>
    </r>
    <r>
      <rPr>
        <sz val="7"/>
        <rFont val="Times New Roman"/>
        <family val="0"/>
      </rPr>
      <t xml:space="preserve"> КПК України</t>
    </r>
  </si>
  <si>
    <t xml:space="preserve">              Державна судова адміністрація України</t>
  </si>
  <si>
    <t>Місцезнаходження /місце проживання:             вул. Липська 18/5, м. Київ</t>
  </si>
  <si>
    <t>Розділ 1. Розгляд кримінальних справ</t>
  </si>
  <si>
    <t xml:space="preserve">Поліщук А.П. </t>
  </si>
  <si>
    <t>Заступник начальника управління - начальник відділу судової статистики, діловодства і архіву</t>
  </si>
  <si>
    <t xml:space="preserve">       Виконавець        __________     Усачова Л.М.                      </t>
  </si>
  <si>
    <t>телефон: 277 76 63  факс: 277 76 64   електронна пошта: stat@court.gov.ua</t>
  </si>
  <si>
    <t>305 - 320 (701, 229-1  -229-7, 229-11 - 229-17, 229-19 - 229-20)</t>
  </si>
  <si>
    <t>9 лютого 2012 року</t>
  </si>
  <si>
    <t xml:space="preserve">ДОВІДКА ДО РОЗДІЛУ 6: </t>
  </si>
  <si>
    <t xml:space="preserve">1. Кількість осіб, яким призначено вихователя, -  </t>
  </si>
  <si>
    <t xml:space="preserve"> 2011 рік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</si>
</sst>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8"/>
      <color indexed="23"/>
      <name val="Times New Roman"/>
      <family val="0"/>
    </font>
    <font>
      <b/>
      <sz val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7"/>
      <name val="Times New Roman"/>
      <family val="0"/>
    </font>
    <font>
      <b/>
      <sz val="7"/>
      <name val="Times New Roman"/>
      <family val="0"/>
    </font>
    <font>
      <b/>
      <sz val="8"/>
      <color indexed="23"/>
      <name val="Times New Roman"/>
      <family val="0"/>
    </font>
    <font>
      <b/>
      <sz val="9"/>
      <name val="Times New Roman"/>
      <family val="0"/>
    </font>
    <font>
      <sz val="10"/>
      <color indexed="36"/>
      <name val="Times New Roman"/>
      <family val="0"/>
    </font>
    <font>
      <sz val="11"/>
      <color indexed="36"/>
      <name val="Times New Roman"/>
      <family val="0"/>
    </font>
    <font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36"/>
      <name val="Arial"/>
      <family val="0"/>
    </font>
    <font>
      <sz val="10"/>
      <color indexed="10"/>
      <name val="Arial"/>
      <family val="0"/>
    </font>
    <font>
      <sz val="10"/>
      <color indexed="36"/>
      <name val="Arial"/>
      <family val="0"/>
    </font>
    <font>
      <sz val="11"/>
      <name val="Arial"/>
      <family val="0"/>
    </font>
    <font>
      <sz val="10"/>
      <color indexed="10"/>
      <name val="Times New Roman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Narrow"/>
      <family val="0"/>
    </font>
    <font>
      <b/>
      <sz val="8"/>
      <name val="Arial Narrow"/>
      <family val="0"/>
    </font>
    <font>
      <sz val="8"/>
      <name val="Arial Narrow"/>
      <family val="0"/>
    </font>
    <font>
      <b/>
      <sz val="10"/>
      <name val="Arial Cyr"/>
      <family val="0"/>
    </font>
    <font>
      <i/>
      <sz val="9"/>
      <name val="Times New Roman"/>
      <family val="0"/>
    </font>
    <font>
      <sz val="9"/>
      <name val="Arial Narrow"/>
      <family val="0"/>
    </font>
    <font>
      <sz val="10"/>
      <name val="Arial Narrow"/>
      <family val="0"/>
    </font>
    <font>
      <b/>
      <sz val="9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vertAlign val="superscript"/>
      <sz val="8"/>
      <color indexed="8"/>
      <name val="Times New Roman"/>
      <family val="1"/>
    </font>
    <font>
      <vertAlign val="superscript"/>
      <sz val="7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/>
      <top>
        <color indexed="63"/>
      </top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3" fillId="21" borderId="7" applyNumberFormat="0" applyAlignment="0" applyProtection="0"/>
    <xf numFmtId="0" fontId="4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6" fillId="4" borderId="0" applyNumberFormat="0" applyBorder="0" applyAlignment="0" applyProtection="0"/>
  </cellStyleXfs>
  <cellXfs count="455"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3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2" fillId="0" borderId="15" xfId="0" applyNumberFormat="1" applyFont="1" applyFill="1" applyBorder="1" applyAlignment="1" applyProtection="1">
      <alignment vertical="top" wrapText="1"/>
      <protection/>
    </xf>
    <xf numFmtId="0" fontId="11" fillId="0" borderId="14" xfId="0" applyNumberFormat="1" applyFont="1" applyFill="1" applyBorder="1" applyAlignment="1" applyProtection="1">
      <alignment vertical="top" wrapText="1"/>
      <protection/>
    </xf>
    <xf numFmtId="0" fontId="11" fillId="0" borderId="15" xfId="0" applyNumberFormat="1" applyFont="1" applyFill="1" applyBorder="1" applyAlignment="1" applyProtection="1">
      <alignment vertical="top" wrapText="1"/>
      <protection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18" fillId="0" borderId="15" xfId="0" applyNumberFormat="1" applyFont="1" applyFill="1" applyBorder="1" applyAlignment="1" applyProtection="1">
      <alignment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2" fontId="10" fillId="0" borderId="10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13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26" fillId="0" borderId="1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11" fillId="0" borderId="12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wrapText="1"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13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33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/>
      <protection/>
    </xf>
    <xf numFmtId="0" fontId="35" fillId="0" borderId="11" xfId="0" applyNumberFormat="1" applyFont="1" applyFill="1" applyBorder="1" applyAlignment="1" applyProtection="1">
      <alignment horizontal="center" wrapText="1"/>
      <protection/>
    </xf>
    <xf numFmtId="0" fontId="36" fillId="0" borderId="12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wrapText="1"/>
      <protection/>
    </xf>
    <xf numFmtId="0" fontId="36" fillId="0" borderId="0" xfId="0" applyNumberFormat="1" applyFont="1" applyFill="1" applyBorder="1" applyAlignment="1" applyProtection="1">
      <alignment horizontal="center" wrapText="1"/>
      <protection/>
    </xf>
    <xf numFmtId="0" fontId="33" fillId="0" borderId="13" xfId="0" applyNumberFormat="1" applyFont="1" applyFill="1" applyBorder="1" applyAlignment="1" applyProtection="1">
      <alignment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1" fontId="9" fillId="0" borderId="11" xfId="0" applyNumberFormat="1" applyFont="1" applyFill="1" applyBorder="1" applyAlignment="1" applyProtection="1">
      <alignment horizontal="left" vertical="center"/>
      <protection locked="0"/>
    </xf>
    <xf numFmtId="1" fontId="9" fillId="0" borderId="12" xfId="0" applyNumberFormat="1" applyFont="1" applyFill="1" applyBorder="1" applyAlignment="1" applyProtection="1">
      <alignment horizontal="right" vertical="center"/>
      <protection/>
    </xf>
    <xf numFmtId="1" fontId="9" fillId="0" borderId="0" xfId="0" applyNumberFormat="1" applyFont="1" applyFill="1" applyBorder="1" applyAlignment="1" applyProtection="1">
      <alignment horizontal="right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Fill="1" applyBorder="1" applyAlignment="1" applyProtection="1">
      <alignment horizontal="right"/>
      <protection/>
    </xf>
    <xf numFmtId="1" fontId="9" fillId="0" borderId="11" xfId="0" applyNumberFormat="1" applyFont="1" applyFill="1" applyBorder="1" applyAlignment="1" applyProtection="1">
      <alignment horizontal="left" vertical="top" wrapText="1"/>
      <protection locked="0"/>
    </xf>
    <xf numFmtId="1" fontId="9" fillId="0" borderId="11" xfId="0" applyNumberFormat="1" applyFont="1" applyFill="1" applyBorder="1" applyAlignment="1" applyProtection="1">
      <alignment horizontal="left" vertical="top"/>
      <protection locked="0"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38" fillId="0" borderId="11" xfId="0" applyNumberFormat="1" applyFont="1" applyFill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 applyProtection="1">
      <alignment horizontal="left" vertical="top" wrapText="1"/>
      <protection/>
    </xf>
    <xf numFmtId="0" fontId="21" fillId="0" borderId="11" xfId="0" applyNumberFormat="1" applyFont="1" applyFill="1" applyBorder="1" applyAlignment="1" applyProtection="1">
      <alignment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0" applyNumberFormat="1" applyFont="1" applyFill="1" applyBorder="1" applyAlignment="1" applyProtection="1">
      <alignment horizontal="center" vertical="top" wrapText="1"/>
      <protection/>
    </xf>
    <xf numFmtId="0" fontId="35" fillId="0" borderId="11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6" fillId="0" borderId="13" xfId="0" applyNumberFormat="1" applyFont="1" applyFill="1" applyBorder="1" applyAlignment="1" applyProtection="1">
      <alignment horizontal="center"/>
      <protection/>
    </xf>
    <xf numFmtId="1" fontId="40" fillId="0" borderId="13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1" fontId="9" fillId="0" borderId="13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1" fillId="0" borderId="11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5" fillId="0" borderId="13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1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1" fontId="9" fillId="0" borderId="17" xfId="0" applyNumberFormat="1" applyFont="1" applyFill="1" applyBorder="1" applyAlignment="1" applyProtection="1">
      <alignment horizontal="left"/>
      <protection/>
    </xf>
    <xf numFmtId="1" fontId="9" fillId="0" borderId="12" xfId="0" applyNumberFormat="1" applyFont="1" applyFill="1" applyBorder="1" applyAlignment="1" applyProtection="1">
      <alignment horizontal="left"/>
      <protection/>
    </xf>
    <xf numFmtId="1" fontId="9" fillId="0" borderId="18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horizontal="left"/>
      <protection/>
    </xf>
    <xf numFmtId="0" fontId="9" fillId="0" borderId="19" xfId="0" applyNumberFormat="1" applyFont="1" applyFill="1" applyBorder="1" applyAlignment="1" applyProtection="1">
      <alignment horizontal="left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49" fontId="6" fillId="0" borderId="29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3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29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29" xfId="0" applyNumberFormat="1" applyFont="1" applyFill="1" applyBorder="1" applyAlignment="1" applyProtection="1">
      <alignment horizontal="center" vertical="top" wrapText="1"/>
      <protection/>
    </xf>
    <xf numFmtId="0" fontId="6" fillId="0" borderId="3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30" xfId="0" applyNumberFormat="1" applyFont="1" applyFill="1" applyBorder="1" applyAlignment="1" applyProtection="1">
      <alignment horizontal="center"/>
      <protection/>
    </xf>
    <xf numFmtId="0" fontId="1" fillId="0" borderId="32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9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3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3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49" fontId="6" fillId="0" borderId="31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30" xfId="0" applyNumberFormat="1" applyFont="1" applyFill="1" applyBorder="1" applyAlignment="1" applyProtection="1">
      <alignment horizontal="left" vertical="top" wrapText="1"/>
      <protection/>
    </xf>
    <xf numFmtId="49" fontId="6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6" xfId="0" applyNumberFormat="1" applyFont="1" applyFill="1" applyBorder="1" applyAlignment="1" applyProtection="1">
      <alignment horizontal="center" vertical="top" wrapText="1"/>
      <protection/>
    </xf>
    <xf numFmtId="0" fontId="13" fillId="0" borderId="27" xfId="0" applyNumberFormat="1" applyFont="1" applyFill="1" applyBorder="1" applyAlignment="1" applyProtection="1">
      <alignment horizontal="center" vertical="top" wrapText="1"/>
      <protection/>
    </xf>
    <xf numFmtId="0" fontId="13" fillId="0" borderId="28" xfId="0" applyNumberFormat="1" applyFont="1" applyFill="1" applyBorder="1" applyAlignment="1" applyProtection="1">
      <alignment horizontal="center" vertical="top" wrapText="1"/>
      <protection/>
    </xf>
    <xf numFmtId="0" fontId="11" fillId="0" borderId="26" xfId="0" applyNumberFormat="1" applyFont="1" applyFill="1" applyBorder="1" applyAlignment="1" applyProtection="1">
      <alignment horizontal="center" vertical="top" wrapText="1"/>
      <protection/>
    </xf>
    <xf numFmtId="0" fontId="11" fillId="0" borderId="28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2" fontId="11" fillId="0" borderId="16" xfId="0" applyNumberFormat="1" applyFont="1" applyFill="1" applyBorder="1" applyAlignment="1" applyProtection="1">
      <alignment horizontal="center" vertical="top" wrapText="1"/>
      <protection/>
    </xf>
    <xf numFmtId="2" fontId="11" fillId="0" borderId="14" xfId="0" applyNumberFormat="1" applyFont="1" applyFill="1" applyBorder="1" applyAlignment="1" applyProtection="1">
      <alignment horizontal="center" vertical="top" wrapText="1"/>
      <protection/>
    </xf>
    <xf numFmtId="2" fontId="11" fillId="0" borderId="15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/>
    </xf>
    <xf numFmtId="49" fontId="6" fillId="0" borderId="28" xfId="0" applyNumberFormat="1" applyFont="1" applyFill="1" applyBorder="1" applyAlignment="1" applyProtection="1">
      <alignment horizontal="left" vertical="center" wrapText="1"/>
      <protection/>
    </xf>
    <xf numFmtId="49" fontId="2" fillId="0" borderId="26" xfId="0" applyNumberFormat="1" applyFont="1" applyFill="1" applyBorder="1" applyAlignment="1" applyProtection="1">
      <alignment horizontal="left" vertical="center" wrapText="1"/>
      <protection/>
    </xf>
    <xf numFmtId="49" fontId="2" fillId="0" borderId="28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top" wrapText="1"/>
      <protection/>
    </xf>
    <xf numFmtId="49" fontId="2" fillId="0" borderId="11" xfId="0" applyNumberFormat="1" applyFont="1" applyFill="1" applyBorder="1" applyAlignment="1" applyProtection="1">
      <alignment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7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2" fillId="0" borderId="0" xfId="0" applyNumberFormat="1" applyFont="1" applyFill="1" applyBorder="1" applyAlignment="1" applyProtection="1">
      <alignment horizontal="center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vertical="top" wrapText="1"/>
      <protection/>
    </xf>
    <xf numFmtId="0" fontId="13" fillId="0" borderId="26" xfId="0" applyNumberFormat="1" applyFont="1" applyFill="1" applyBorder="1" applyAlignment="1" applyProtection="1">
      <alignment horizontal="left"/>
      <protection/>
    </xf>
    <xf numFmtId="0" fontId="13" fillId="0" borderId="27" xfId="0" applyNumberFormat="1" applyFont="1" applyFill="1" applyBorder="1" applyAlignment="1" applyProtection="1">
      <alignment horizontal="left"/>
      <protection/>
    </xf>
    <xf numFmtId="0" fontId="13" fillId="0" borderId="28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34" fillId="0" borderId="13" xfId="0" applyNumberFormat="1" applyFont="1" applyFill="1" applyBorder="1" applyAlignment="1" applyProtection="1">
      <alignment horizontal="center" wrapText="1"/>
      <protection/>
    </xf>
    <xf numFmtId="0" fontId="36" fillId="0" borderId="13" xfId="0" applyNumberFormat="1" applyFont="1" applyFill="1" applyBorder="1" applyAlignment="1" applyProtection="1">
      <alignment horizontal="center" wrapText="1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1" fillId="0" borderId="26" xfId="0" applyNumberFormat="1" applyFont="1" applyFill="1" applyBorder="1" applyAlignment="1" applyProtection="1">
      <alignment/>
      <protection/>
    </xf>
    <xf numFmtId="0" fontId="11" fillId="0" borderId="28" xfId="0" applyNumberFormat="1" applyFont="1" applyFill="1" applyBorder="1" applyAlignment="1" applyProtection="1">
      <alignment/>
      <protection/>
    </xf>
    <xf numFmtId="0" fontId="11" fillId="0" borderId="31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30" xfId="0" applyNumberFormat="1" applyFont="1" applyFill="1" applyBorder="1" applyAlignment="1" applyProtection="1">
      <alignment horizontal="center" vertical="top" wrapText="1"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29" xfId="0" applyNumberFormat="1" applyFont="1" applyFill="1" applyBorder="1" applyAlignment="1" applyProtection="1">
      <alignment vertical="top" wrapText="1"/>
      <protection/>
    </xf>
    <xf numFmtId="0" fontId="11" fillId="0" borderId="26" xfId="0" applyNumberFormat="1" applyFont="1" applyFill="1" applyBorder="1" applyAlignment="1" applyProtection="1">
      <alignment horizontal="left" vertical="top" wrapText="1"/>
      <protection/>
    </xf>
    <xf numFmtId="0" fontId="11" fillId="0" borderId="27" xfId="0" applyNumberFormat="1" applyFont="1" applyFill="1" applyBorder="1" applyAlignment="1" applyProtection="1">
      <alignment horizontal="left" vertical="top" wrapText="1"/>
      <protection/>
    </xf>
    <xf numFmtId="0" fontId="11" fillId="0" borderId="28" xfId="0" applyNumberFormat="1" applyFont="1" applyFill="1" applyBorder="1" applyAlignment="1" applyProtection="1">
      <alignment horizontal="left" vertical="top" wrapText="1"/>
      <protection/>
    </xf>
    <xf numFmtId="0" fontId="13" fillId="0" borderId="26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0" fontId="33" fillId="0" borderId="26" xfId="0" applyNumberFormat="1" applyFont="1" applyFill="1" applyBorder="1" applyAlignment="1" applyProtection="1">
      <alignment horizontal="left"/>
      <protection/>
    </xf>
    <xf numFmtId="0" fontId="33" fillId="0" borderId="28" xfId="0" applyNumberFormat="1" applyFont="1" applyFill="1" applyBorder="1" applyAlignment="1" applyProtection="1">
      <alignment horizontal="left"/>
      <protection/>
    </xf>
    <xf numFmtId="0" fontId="13" fillId="0" borderId="26" xfId="0" applyNumberFormat="1" applyFont="1" applyFill="1" applyBorder="1" applyAlignment="1" applyProtection="1">
      <alignment horizontal="left" vertical="top" wrapText="1"/>
      <protection/>
    </xf>
    <xf numFmtId="0" fontId="13" fillId="0" borderId="27" xfId="0" applyNumberFormat="1" applyFont="1" applyFill="1" applyBorder="1" applyAlignment="1" applyProtection="1">
      <alignment horizontal="left" vertical="top" wrapText="1"/>
      <protection/>
    </xf>
    <xf numFmtId="0" fontId="13" fillId="0" borderId="28" xfId="0" applyNumberFormat="1" applyFont="1" applyFill="1" applyBorder="1" applyAlignment="1" applyProtection="1">
      <alignment horizontal="left" vertical="top" wrapText="1"/>
      <protection/>
    </xf>
    <xf numFmtId="0" fontId="13" fillId="0" borderId="26" xfId="0" applyNumberFormat="1" applyFont="1" applyFill="1" applyBorder="1" applyAlignment="1" applyProtection="1">
      <alignment vertical="top"/>
      <protection/>
    </xf>
    <xf numFmtId="0" fontId="13" fillId="0" borderId="27" xfId="0" applyNumberFormat="1" applyFont="1" applyFill="1" applyBorder="1" applyAlignment="1" applyProtection="1">
      <alignment vertical="top"/>
      <protection/>
    </xf>
    <xf numFmtId="0" fontId="13" fillId="0" borderId="28" xfId="0" applyNumberFormat="1" applyFont="1" applyFill="1" applyBorder="1" applyAlignment="1" applyProtection="1">
      <alignment vertical="top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8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4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NumberFormat="1" applyFont="1" applyFill="1" applyBorder="1" applyAlignment="1" applyProtection="1">
      <alignment horizontal="center" wrapText="1"/>
      <protection/>
    </xf>
    <xf numFmtId="0" fontId="37" fillId="0" borderId="0" xfId="0" applyNumberFormat="1" applyFont="1" applyFill="1" applyBorder="1" applyAlignment="1" applyProtection="1">
      <alignment horizontal="center" wrapText="1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0" applyNumberFormat="1" applyFont="1" applyFill="1" applyBorder="1" applyAlignment="1" applyProtection="1">
      <alignment horizontal="center" wrapText="1"/>
      <protection/>
    </xf>
    <xf numFmtId="0" fontId="13" fillId="0" borderId="28" xfId="0" applyNumberFormat="1" applyFont="1" applyFill="1" applyBorder="1" applyAlignment="1" applyProtection="1">
      <alignment horizontal="center" wrapText="1"/>
      <protection/>
    </xf>
    <xf numFmtId="0" fontId="6" fillId="0" borderId="33" xfId="0" applyNumberFormat="1" applyFont="1" applyFill="1" applyBorder="1" applyAlignment="1" applyProtection="1">
      <alignment horizontal="left"/>
      <protection/>
    </xf>
    <xf numFmtId="0" fontId="6" fillId="0" borderId="34" xfId="0" applyNumberFormat="1" applyFont="1" applyFill="1" applyBorder="1" applyAlignment="1" applyProtection="1">
      <alignment horizontal="left"/>
      <protection/>
    </xf>
    <xf numFmtId="0" fontId="6" fillId="0" borderId="35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38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/>
      <protection/>
    </xf>
    <xf numFmtId="0" fontId="9" fillId="0" borderId="36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horizontal="center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9" fillId="0" borderId="28" xfId="0" applyNumberFormat="1" applyFont="1" applyFill="1" applyBorder="1" applyAlignment="1" applyProtection="1">
      <alignment horizontal="left" vertical="top" wrapText="1"/>
      <protection/>
    </xf>
    <xf numFmtId="0" fontId="38" fillId="0" borderId="26" xfId="0" applyNumberFormat="1" applyFont="1" applyFill="1" applyBorder="1" applyAlignment="1" applyProtection="1">
      <alignment horizontal="left" vertical="top" wrapText="1"/>
      <protection/>
    </xf>
    <xf numFmtId="0" fontId="38" fillId="0" borderId="28" xfId="0" applyNumberFormat="1" applyFont="1" applyFill="1" applyBorder="1" applyAlignment="1" applyProtection="1">
      <alignment horizontal="left" vertical="top" wrapText="1"/>
      <protection/>
    </xf>
    <xf numFmtId="0" fontId="9" fillId="0" borderId="28" xfId="0" applyNumberFormat="1" applyFont="1" applyFill="1" applyBorder="1" applyAlignment="1" applyProtection="1">
      <alignment wrapText="1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38" fillId="0" borderId="11" xfId="0" applyNumberFormat="1" applyFont="1" applyFill="1" applyBorder="1" applyAlignment="1" applyProtection="1">
      <alignment horizontal="left" vertical="top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7" fillId="0" borderId="13" xfId="0" applyNumberFormat="1" applyFont="1" applyFill="1" applyBorder="1" applyAlignment="1" applyProtection="1">
      <alignment horizontal="center" vertical="top" wrapText="1"/>
      <protection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vertical="center" wrapText="1"/>
      <protection/>
    </xf>
    <xf numFmtId="0" fontId="9" fillId="0" borderId="13" xfId="0" applyNumberFormat="1" applyFont="1" applyFill="1" applyBorder="1" applyAlignment="1" applyProtection="1">
      <alignment vertical="center" wrapText="1"/>
      <protection/>
    </xf>
    <xf numFmtId="0" fontId="9" fillId="0" borderId="37" xfId="0" applyNumberFormat="1" applyFont="1" applyFill="1" applyBorder="1" applyAlignment="1" applyProtection="1">
      <alignment vertical="center" wrapText="1"/>
      <protection/>
    </xf>
    <xf numFmtId="0" fontId="9" fillId="0" borderId="32" xfId="0" applyNumberFormat="1" applyFont="1" applyFill="1" applyBorder="1" applyAlignment="1" applyProtection="1">
      <alignment vertical="center" wrapText="1"/>
      <protection/>
    </xf>
    <xf numFmtId="0" fontId="9" fillId="0" borderId="29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4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NumberFormat="1" applyFont="1" applyFill="1" applyBorder="1" applyAlignment="1" applyProtection="1">
      <alignment horizontal="center" vertical="top" wrapText="1"/>
      <protection/>
    </xf>
    <xf numFmtId="0" fontId="21" fillId="0" borderId="30" xfId="0" applyNumberFormat="1" applyFont="1" applyFill="1" applyBorder="1" applyAlignment="1" applyProtection="1">
      <alignment horizontal="center" vertical="top" wrapText="1"/>
      <protection/>
    </xf>
    <xf numFmtId="0" fontId="21" fillId="0" borderId="32" xfId="0" applyNumberFormat="1" applyFont="1" applyFill="1" applyBorder="1" applyAlignment="1" applyProtection="1">
      <alignment horizontal="center" vertical="top" wrapText="1"/>
      <protection/>
    </xf>
    <xf numFmtId="0" fontId="21" fillId="0" borderId="29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 applyProtection="1">
      <alignment horizontal="center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1" fillId="0" borderId="16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1" fillId="0" borderId="26" xfId="0" applyNumberFormat="1" applyFont="1" applyFill="1" applyBorder="1" applyAlignment="1" applyProtection="1">
      <alignment horizontal="left" vertical="top" wrapText="1"/>
      <protection/>
    </xf>
    <xf numFmtId="0" fontId="21" fillId="0" borderId="28" xfId="0" applyNumberFormat="1" applyFont="1" applyFill="1" applyBorder="1" applyAlignment="1" applyProtection="1">
      <alignment horizontal="left" vertical="top" wrapText="1"/>
      <protection/>
    </xf>
    <xf numFmtId="0" fontId="21" fillId="0" borderId="26" xfId="0" applyNumberFormat="1" applyFont="1" applyFill="1" applyBorder="1" applyAlignment="1" applyProtection="1">
      <alignment vertical="center" wrapText="1"/>
      <protection/>
    </xf>
    <xf numFmtId="0" fontId="21" fillId="0" borderId="28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26" xfId="0" applyNumberFormat="1" applyFont="1" applyFill="1" applyBorder="1" applyAlignment="1" applyProtection="1">
      <alignment horizontal="left" vertical="center" wrapText="1"/>
      <protection/>
    </xf>
    <xf numFmtId="0" fontId="9" fillId="0" borderId="28" xfId="0" applyNumberFormat="1" applyFont="1" applyFill="1" applyBorder="1" applyAlignment="1" applyProtection="1">
      <alignment horizontal="left" vertical="center" wrapText="1"/>
      <protection/>
    </xf>
    <xf numFmtId="0" fontId="9" fillId="0" borderId="26" xfId="0" applyNumberFormat="1" applyFont="1" applyFill="1" applyBorder="1" applyAlignment="1" applyProtection="1">
      <alignment horizontal="justify" vertical="top" wrapText="1"/>
      <protection/>
    </xf>
    <xf numFmtId="0" fontId="9" fillId="0" borderId="28" xfId="0" applyNumberFormat="1" applyFont="1" applyFill="1" applyBorder="1" applyAlignment="1" applyProtection="1">
      <alignment horizontal="justify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D1">
      <selection activeCell="D2" sqref="D2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23.28125" style="0" customWidth="1"/>
    <col min="4" max="4" width="12.00390625" style="0" customWidth="1"/>
    <col min="5" max="6" width="8.00390625" style="0" customWidth="1"/>
    <col min="7" max="7" width="6.281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2.75" customHeight="1">
      <c r="A1" s="208" t="s">
        <v>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ht="11.25" customHeight="1">
      <c r="A2" s="1"/>
    </row>
    <row r="3" spans="1:12" ht="1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8.75" customHeight="1">
      <c r="A4" s="209" t="s">
        <v>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ht="18.75" customHeight="1">
      <c r="A5" s="209" t="s">
        <v>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ht="12" customHeight="1">
      <c r="A6" s="1"/>
    </row>
    <row r="7" spans="1:12" ht="17.25" customHeight="1">
      <c r="A7" s="210" t="s">
        <v>568</v>
      </c>
      <c r="B7" s="210"/>
      <c r="C7" s="210"/>
      <c r="D7" s="211"/>
      <c r="E7" s="211"/>
      <c r="F7" s="211"/>
      <c r="G7" s="211"/>
      <c r="H7" s="211"/>
      <c r="I7" s="210"/>
      <c r="J7" s="210"/>
      <c r="K7" s="210"/>
      <c r="L7" s="210"/>
    </row>
    <row r="8" spans="1:8" ht="12.75" customHeight="1">
      <c r="A8" s="2"/>
      <c r="B8" s="2"/>
      <c r="C8" s="2"/>
      <c r="D8" s="240"/>
      <c r="E8" s="240"/>
      <c r="F8" s="240"/>
      <c r="G8" s="240"/>
      <c r="H8" s="240"/>
    </row>
    <row r="9" spans="1:12" ht="26.25" customHeight="1">
      <c r="A9" s="220" t="s">
        <v>5</v>
      </c>
      <c r="B9" s="221"/>
      <c r="C9" s="221"/>
      <c r="D9" s="222"/>
      <c r="E9" s="220" t="s">
        <v>13</v>
      </c>
      <c r="F9" s="221"/>
      <c r="G9" s="222"/>
      <c r="H9" s="5"/>
      <c r="I9" s="238" t="s">
        <v>18</v>
      </c>
      <c r="J9" s="238"/>
      <c r="K9" s="238"/>
      <c r="L9" s="238"/>
    </row>
    <row r="10" spans="1:12" ht="15.75" customHeight="1">
      <c r="A10" s="226"/>
      <c r="B10" s="227"/>
      <c r="C10" s="227"/>
      <c r="D10" s="228"/>
      <c r="E10" s="229"/>
      <c r="F10" s="230"/>
      <c r="G10" s="231"/>
      <c r="H10" s="5"/>
      <c r="I10" s="225" t="s">
        <v>19</v>
      </c>
      <c r="J10" s="225"/>
      <c r="K10" s="225"/>
      <c r="L10" s="225"/>
    </row>
    <row r="11" spans="1:12" ht="15.75" customHeight="1">
      <c r="A11" s="245" t="s">
        <v>547</v>
      </c>
      <c r="B11" s="246"/>
      <c r="C11" s="246"/>
      <c r="D11" s="247"/>
      <c r="E11" s="232" t="s">
        <v>14</v>
      </c>
      <c r="F11" s="233"/>
      <c r="G11" s="234"/>
      <c r="H11" s="5"/>
      <c r="I11" s="225" t="s">
        <v>20</v>
      </c>
      <c r="J11" s="225"/>
      <c r="K11" s="225"/>
      <c r="L11" s="225"/>
    </row>
    <row r="12" spans="1:8" ht="13.5" customHeight="1">
      <c r="A12" s="248"/>
      <c r="B12" s="219"/>
      <c r="C12" s="219"/>
      <c r="D12" s="215"/>
      <c r="E12" s="235"/>
      <c r="F12" s="236"/>
      <c r="G12" s="237"/>
      <c r="H12" s="5"/>
    </row>
    <row r="13" spans="1:13" ht="18.75" customHeight="1">
      <c r="A13" s="241" t="s">
        <v>6</v>
      </c>
      <c r="B13" s="242"/>
      <c r="C13" s="242"/>
      <c r="D13" s="243"/>
      <c r="E13" s="232" t="s">
        <v>15</v>
      </c>
      <c r="F13" s="233"/>
      <c r="G13" s="234"/>
      <c r="H13" s="5"/>
      <c r="I13" s="223"/>
      <c r="J13" s="223"/>
      <c r="K13" s="223"/>
      <c r="L13" s="223"/>
      <c r="M13" s="7"/>
    </row>
    <row r="14" spans="1:16" ht="48" customHeight="1">
      <c r="A14" s="226"/>
      <c r="B14" s="227"/>
      <c r="C14" s="227"/>
      <c r="D14" s="228"/>
      <c r="E14" s="235"/>
      <c r="F14" s="236"/>
      <c r="G14" s="237"/>
      <c r="H14" s="5"/>
      <c r="I14" s="224" t="s">
        <v>21</v>
      </c>
      <c r="J14" s="224"/>
      <c r="K14" s="224"/>
      <c r="L14" s="224"/>
      <c r="M14" s="8"/>
      <c r="N14" s="10"/>
      <c r="O14" s="10"/>
      <c r="P14" s="9"/>
    </row>
    <row r="15" spans="1:13" ht="14.25" customHeight="1">
      <c r="A15" s="241" t="s">
        <v>7</v>
      </c>
      <c r="B15" s="242"/>
      <c r="C15" s="242"/>
      <c r="D15" s="243"/>
      <c r="E15" s="232" t="s">
        <v>15</v>
      </c>
      <c r="F15" s="216"/>
      <c r="G15" s="217"/>
      <c r="H15" s="5"/>
      <c r="I15" s="6"/>
      <c r="J15" s="6"/>
      <c r="K15" s="6"/>
      <c r="L15" s="6"/>
      <c r="M15" s="9"/>
    </row>
    <row r="16" spans="1:12" ht="52.5" customHeight="1">
      <c r="A16" s="226"/>
      <c r="B16" s="227"/>
      <c r="C16" s="227"/>
      <c r="D16" s="228"/>
      <c r="E16" s="229"/>
      <c r="F16" s="230"/>
      <c r="G16" s="231"/>
      <c r="H16" s="5"/>
      <c r="I16" s="218" t="s">
        <v>22</v>
      </c>
      <c r="J16" s="207"/>
      <c r="K16" s="207"/>
      <c r="L16" s="207"/>
    </row>
    <row r="17" spans="1:12" ht="41.25" customHeight="1">
      <c r="A17" s="244" t="s">
        <v>8</v>
      </c>
      <c r="B17" s="244"/>
      <c r="C17" s="244"/>
      <c r="D17" s="244"/>
      <c r="E17" s="212" t="s">
        <v>16</v>
      </c>
      <c r="F17" s="213"/>
      <c r="G17" s="214"/>
      <c r="H17" s="5"/>
      <c r="I17" s="239"/>
      <c r="J17" s="239"/>
      <c r="K17" s="239"/>
      <c r="L17" s="239"/>
    </row>
    <row r="18" spans="1:8" ht="19.5" customHeight="1">
      <c r="A18" s="241" t="s">
        <v>9</v>
      </c>
      <c r="B18" s="242"/>
      <c r="C18" s="242"/>
      <c r="D18" s="243"/>
      <c r="E18" s="232" t="s">
        <v>16</v>
      </c>
      <c r="F18" s="216"/>
      <c r="G18" s="217"/>
      <c r="H18" s="5"/>
    </row>
    <row r="19" spans="1:12" ht="46.5" customHeight="1">
      <c r="A19" s="226"/>
      <c r="B19" s="227"/>
      <c r="C19" s="227"/>
      <c r="D19" s="228"/>
      <c r="E19" s="229"/>
      <c r="F19" s="230"/>
      <c r="G19" s="231"/>
      <c r="H19" s="5"/>
      <c r="I19" s="218" t="s">
        <v>23</v>
      </c>
      <c r="J19" s="207"/>
      <c r="K19" s="207"/>
      <c r="L19" s="207"/>
    </row>
    <row r="20" spans="1:12" ht="15.75" customHeight="1">
      <c r="A20" s="241" t="s">
        <v>10</v>
      </c>
      <c r="B20" s="242"/>
      <c r="C20" s="242"/>
      <c r="D20" s="243"/>
      <c r="E20" s="232" t="s">
        <v>17</v>
      </c>
      <c r="F20" s="216"/>
      <c r="G20" s="217"/>
      <c r="H20" s="5"/>
      <c r="I20" s="239"/>
      <c r="J20" s="239"/>
      <c r="K20" s="239"/>
      <c r="L20" s="239"/>
    </row>
    <row r="21" spans="1:18" ht="27.75" customHeight="1">
      <c r="A21" s="226"/>
      <c r="B21" s="227"/>
      <c r="C21" s="227"/>
      <c r="D21" s="228"/>
      <c r="E21" s="229"/>
      <c r="F21" s="230"/>
      <c r="G21" s="231"/>
      <c r="H21" s="5"/>
      <c r="R21" s="7"/>
    </row>
    <row r="22" spans="1:11" ht="12.75" customHeight="1">
      <c r="A22" s="4"/>
      <c r="B22" s="4"/>
      <c r="C22" s="4"/>
      <c r="D22" s="4"/>
      <c r="E22" s="4"/>
      <c r="F22" s="4"/>
      <c r="G22" s="4"/>
      <c r="K22" s="7"/>
    </row>
    <row r="23" spans="1:12" ht="12.7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7"/>
      <c r="L23" s="196"/>
    </row>
    <row r="24" spans="1:13" ht="20.25" customHeight="1">
      <c r="A24" s="205" t="s">
        <v>11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3"/>
      <c r="M24" s="195"/>
    </row>
    <row r="25" spans="1:13" ht="26.25" customHeight="1">
      <c r="A25" s="204" t="s">
        <v>12</v>
      </c>
      <c r="B25" s="202"/>
      <c r="C25" s="202" t="s">
        <v>557</v>
      </c>
      <c r="D25" s="202"/>
      <c r="E25" s="202"/>
      <c r="F25" s="202"/>
      <c r="G25" s="202"/>
      <c r="H25" s="202"/>
      <c r="I25" s="202"/>
      <c r="J25" s="202"/>
      <c r="K25" s="202"/>
      <c r="L25" s="198"/>
      <c r="M25" s="195"/>
    </row>
    <row r="26" spans="1:13" ht="32.25" customHeight="1">
      <c r="A26" s="204" t="s">
        <v>558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198"/>
      <c r="M26" s="195"/>
    </row>
    <row r="27" spans="1:12" ht="22.5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</row>
    <row r="28" ht="22.5" customHeight="1"/>
    <row r="29" ht="22.5" customHeight="1"/>
  </sheetData>
  <sheetProtection/>
  <mergeCells count="35">
    <mergeCell ref="E20:G21"/>
    <mergeCell ref="E17:G17"/>
    <mergeCell ref="A24:L24"/>
    <mergeCell ref="A26:L26"/>
    <mergeCell ref="A25:B25"/>
    <mergeCell ref="C25:L25"/>
    <mergeCell ref="A20:D21"/>
    <mergeCell ref="I17:L17"/>
    <mergeCell ref="I19:L19"/>
    <mergeCell ref="E18:G19"/>
    <mergeCell ref="A1:L1"/>
    <mergeCell ref="A3:L3"/>
    <mergeCell ref="A4:L4"/>
    <mergeCell ref="A7:L7"/>
    <mergeCell ref="A5:L5"/>
    <mergeCell ref="I20:L20"/>
    <mergeCell ref="D8:H8"/>
    <mergeCell ref="A18:D19"/>
    <mergeCell ref="A13:D14"/>
    <mergeCell ref="A17:D17"/>
    <mergeCell ref="A11:D12"/>
    <mergeCell ref="A15:D16"/>
    <mergeCell ref="E15:G16"/>
    <mergeCell ref="E9:G9"/>
    <mergeCell ref="I16:L16"/>
    <mergeCell ref="A9:D9"/>
    <mergeCell ref="I13:L13"/>
    <mergeCell ref="I14:L14"/>
    <mergeCell ref="I10:L10"/>
    <mergeCell ref="A10:D10"/>
    <mergeCell ref="E10:G10"/>
    <mergeCell ref="E11:G12"/>
    <mergeCell ref="E13:G14"/>
    <mergeCell ref="I11:L11"/>
    <mergeCell ref="I9:L9"/>
  </mergeCells>
  <printOptions/>
  <pageMargins left="1.11" right="0.7480314960629921" top="0.1968503937007874" bottom="0.196850393700787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4.140625" style="0" customWidth="1"/>
    <col min="2" max="2" width="27.00390625" style="0" customWidth="1"/>
    <col min="3" max="3" width="13.00390625" style="0" customWidth="1"/>
    <col min="4" max="11" width="4.57421875" style="0" hidden="1" customWidth="1"/>
    <col min="12" max="12" width="9.7109375" style="0" customWidth="1"/>
    <col min="17" max="17" width="7.8515625" style="0" customWidth="1"/>
    <col min="18" max="18" width="7.28125" style="0" customWidth="1"/>
    <col min="19" max="19" width="9.421875" style="0" customWidth="1"/>
    <col min="23" max="23" width="7.7109375" style="0" customWidth="1"/>
    <col min="24" max="24" width="7.57421875" style="0" customWidth="1"/>
    <col min="25" max="25" width="7.28125" style="0" customWidth="1"/>
    <col min="29" max="29" width="8.7109375" style="0" customWidth="1"/>
    <col min="33" max="33" width="8.00390625" style="0" customWidth="1"/>
    <col min="34" max="34" width="7.7109375" style="0" customWidth="1"/>
    <col min="35" max="35" width="8.28125" style="0" customWidth="1"/>
    <col min="38" max="38" width="7.421875" style="0" customWidth="1"/>
    <col min="39" max="39" width="7.140625" style="0" customWidth="1"/>
  </cols>
  <sheetData>
    <row r="1" spans="1:40" ht="15.75" customHeight="1">
      <c r="A1" s="199" t="s">
        <v>559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1"/>
      <c r="T1" s="11"/>
      <c r="U1" s="11"/>
      <c r="V1" s="11"/>
      <c r="W1" s="11"/>
      <c r="X1" s="11"/>
      <c r="Y1" s="11"/>
      <c r="Z1" s="41"/>
      <c r="AA1" s="11"/>
      <c r="AB1" s="11"/>
      <c r="AC1" s="11"/>
      <c r="AD1" s="11"/>
      <c r="AE1" s="51"/>
      <c r="AF1" s="11"/>
      <c r="AG1" s="11"/>
      <c r="AH1" s="11"/>
      <c r="AI1" s="11"/>
      <c r="AJ1" s="11"/>
      <c r="AK1" s="11"/>
      <c r="AL1" s="11"/>
      <c r="AM1" s="11"/>
      <c r="AN1" s="6"/>
    </row>
    <row r="2" spans="1:40" ht="37.5" customHeight="1">
      <c r="A2" s="252" t="s">
        <v>24</v>
      </c>
      <c r="B2" s="252" t="s">
        <v>26</v>
      </c>
      <c r="C2" s="251" t="s">
        <v>111</v>
      </c>
      <c r="D2" s="34"/>
      <c r="E2" s="34"/>
      <c r="F2" s="34"/>
      <c r="G2" s="34"/>
      <c r="H2" s="34"/>
      <c r="I2" s="34"/>
      <c r="J2" s="34"/>
      <c r="K2" s="34"/>
      <c r="L2" s="271" t="s">
        <v>548</v>
      </c>
      <c r="M2" s="271" t="s">
        <v>195</v>
      </c>
      <c r="N2" s="251" t="s">
        <v>196</v>
      </c>
      <c r="O2" s="251"/>
      <c r="P2" s="273" t="s">
        <v>199</v>
      </c>
      <c r="Q2" s="274"/>
      <c r="R2" s="274"/>
      <c r="S2" s="274"/>
      <c r="T2" s="274"/>
      <c r="U2" s="274"/>
      <c r="V2" s="274"/>
      <c r="W2" s="274"/>
      <c r="X2" s="274"/>
      <c r="Y2" s="274"/>
      <c r="Z2" s="265" t="s">
        <v>208</v>
      </c>
      <c r="AA2" s="266"/>
      <c r="AB2" s="267"/>
      <c r="AC2" s="268" t="s">
        <v>212</v>
      </c>
      <c r="AD2" s="269"/>
      <c r="AE2" s="251" t="s">
        <v>213</v>
      </c>
      <c r="AF2" s="251"/>
      <c r="AG2" s="251"/>
      <c r="AH2" s="251"/>
      <c r="AI2" s="251"/>
      <c r="AJ2" s="251"/>
      <c r="AK2" s="251"/>
      <c r="AL2" s="251"/>
      <c r="AM2" s="251"/>
      <c r="AN2" s="53"/>
    </row>
    <row r="3" spans="1:40" ht="35.25" customHeight="1">
      <c r="A3" s="253"/>
      <c r="B3" s="253"/>
      <c r="C3" s="251"/>
      <c r="D3" s="35"/>
      <c r="E3" s="35"/>
      <c r="F3" s="35"/>
      <c r="G3" s="35"/>
      <c r="H3" s="35"/>
      <c r="I3" s="35"/>
      <c r="J3" s="35"/>
      <c r="K3" s="35"/>
      <c r="L3" s="255"/>
      <c r="M3" s="255"/>
      <c r="N3" s="251" t="s">
        <v>197</v>
      </c>
      <c r="O3" s="251" t="s">
        <v>198</v>
      </c>
      <c r="P3" s="254" t="s">
        <v>197</v>
      </c>
      <c r="Q3" s="270" t="s">
        <v>200</v>
      </c>
      <c r="R3" s="270"/>
      <c r="S3" s="270"/>
      <c r="T3" s="270"/>
      <c r="U3" s="270"/>
      <c r="V3" s="270"/>
      <c r="W3" s="270"/>
      <c r="X3" s="259" t="s">
        <v>205</v>
      </c>
      <c r="Y3" s="259"/>
      <c r="Z3" s="264" t="s">
        <v>197</v>
      </c>
      <c r="AA3" s="259" t="s">
        <v>209</v>
      </c>
      <c r="AB3" s="259"/>
      <c r="AC3" s="262" t="s">
        <v>197</v>
      </c>
      <c r="AD3" s="262" t="s">
        <v>198</v>
      </c>
      <c r="AE3" s="251" t="s">
        <v>214</v>
      </c>
      <c r="AF3" s="251"/>
      <c r="AG3" s="256" t="s">
        <v>551</v>
      </c>
      <c r="AH3" s="251" t="s">
        <v>216</v>
      </c>
      <c r="AI3" s="259" t="s">
        <v>217</v>
      </c>
      <c r="AJ3" s="259" t="s">
        <v>218</v>
      </c>
      <c r="AK3" s="249" t="s">
        <v>219</v>
      </c>
      <c r="AL3" s="275" t="s">
        <v>556</v>
      </c>
      <c r="AM3" s="259" t="s">
        <v>220</v>
      </c>
      <c r="AN3" s="53"/>
    </row>
    <row r="4" spans="1:40" ht="12.75" customHeight="1">
      <c r="A4" s="253"/>
      <c r="B4" s="253"/>
      <c r="C4" s="251"/>
      <c r="D4" s="35"/>
      <c r="E4" s="35"/>
      <c r="F4" s="35"/>
      <c r="G4" s="35"/>
      <c r="H4" s="35"/>
      <c r="I4" s="35"/>
      <c r="J4" s="35"/>
      <c r="K4" s="35"/>
      <c r="L4" s="255"/>
      <c r="M4" s="255"/>
      <c r="N4" s="251"/>
      <c r="O4" s="251"/>
      <c r="P4" s="255"/>
      <c r="Q4" s="256" t="s">
        <v>552</v>
      </c>
      <c r="R4" s="258" t="s">
        <v>555</v>
      </c>
      <c r="S4" s="249" t="s">
        <v>201</v>
      </c>
      <c r="T4" s="249" t="s">
        <v>202</v>
      </c>
      <c r="U4" s="249" t="s">
        <v>203</v>
      </c>
      <c r="V4" s="249" t="s">
        <v>204</v>
      </c>
      <c r="W4" s="258" t="s">
        <v>553</v>
      </c>
      <c r="X4" s="252" t="s">
        <v>206</v>
      </c>
      <c r="Y4" s="252" t="s">
        <v>207</v>
      </c>
      <c r="Z4" s="264"/>
      <c r="AA4" s="251" t="s">
        <v>210</v>
      </c>
      <c r="AB4" s="259" t="s">
        <v>211</v>
      </c>
      <c r="AC4" s="257"/>
      <c r="AD4" s="257"/>
      <c r="AE4" s="276" t="s">
        <v>197</v>
      </c>
      <c r="AF4" s="262" t="s">
        <v>215</v>
      </c>
      <c r="AG4" s="257"/>
      <c r="AH4" s="260"/>
      <c r="AI4" s="260"/>
      <c r="AJ4" s="260"/>
      <c r="AK4" s="250"/>
      <c r="AL4" s="260"/>
      <c r="AM4" s="260"/>
      <c r="AN4" s="53"/>
    </row>
    <row r="5" spans="1:40" ht="12.75" customHeight="1">
      <c r="A5" s="253"/>
      <c r="B5" s="253"/>
      <c r="C5" s="251"/>
      <c r="D5" s="35"/>
      <c r="E5" s="35"/>
      <c r="F5" s="35"/>
      <c r="G5" s="35"/>
      <c r="H5" s="35"/>
      <c r="I5" s="35"/>
      <c r="J5" s="35"/>
      <c r="K5" s="35"/>
      <c r="L5" s="255"/>
      <c r="M5" s="255"/>
      <c r="N5" s="251"/>
      <c r="O5" s="251"/>
      <c r="P5" s="255"/>
      <c r="Q5" s="257"/>
      <c r="R5" s="250"/>
      <c r="S5" s="250"/>
      <c r="T5" s="250"/>
      <c r="U5" s="250"/>
      <c r="V5" s="250"/>
      <c r="W5" s="250"/>
      <c r="X5" s="253"/>
      <c r="Y5" s="253"/>
      <c r="Z5" s="264"/>
      <c r="AA5" s="260"/>
      <c r="AB5" s="260"/>
      <c r="AC5" s="257"/>
      <c r="AD5" s="257"/>
      <c r="AE5" s="277"/>
      <c r="AF5" s="257"/>
      <c r="AG5" s="257"/>
      <c r="AH5" s="260"/>
      <c r="AI5" s="260"/>
      <c r="AJ5" s="260"/>
      <c r="AK5" s="250"/>
      <c r="AL5" s="260"/>
      <c r="AM5" s="260"/>
      <c r="AN5" s="53"/>
    </row>
    <row r="6" spans="1:40" ht="12" customHeight="1">
      <c r="A6" s="253"/>
      <c r="B6" s="253"/>
      <c r="C6" s="251"/>
      <c r="D6" s="35"/>
      <c r="E6" s="35"/>
      <c r="F6" s="35"/>
      <c r="G6" s="35"/>
      <c r="H6" s="35"/>
      <c r="I6" s="35"/>
      <c r="J6" s="35"/>
      <c r="K6" s="35"/>
      <c r="L6" s="255"/>
      <c r="M6" s="255"/>
      <c r="N6" s="251"/>
      <c r="O6" s="251"/>
      <c r="P6" s="255"/>
      <c r="Q6" s="257"/>
      <c r="R6" s="250"/>
      <c r="S6" s="250"/>
      <c r="T6" s="250"/>
      <c r="U6" s="250"/>
      <c r="V6" s="250"/>
      <c r="W6" s="250"/>
      <c r="X6" s="253"/>
      <c r="Y6" s="253"/>
      <c r="Z6" s="264"/>
      <c r="AA6" s="260"/>
      <c r="AB6" s="260"/>
      <c r="AC6" s="257"/>
      <c r="AD6" s="257"/>
      <c r="AE6" s="277"/>
      <c r="AF6" s="257"/>
      <c r="AG6" s="257"/>
      <c r="AH6" s="260"/>
      <c r="AI6" s="260"/>
      <c r="AJ6" s="260"/>
      <c r="AK6" s="250"/>
      <c r="AL6" s="260"/>
      <c r="AM6" s="260"/>
      <c r="AN6" s="53"/>
    </row>
    <row r="7" spans="1:40" ht="56.25" customHeight="1">
      <c r="A7" s="253"/>
      <c r="B7" s="253"/>
      <c r="C7" s="251"/>
      <c r="D7" s="36" t="s">
        <v>186</v>
      </c>
      <c r="E7" s="36" t="s">
        <v>187</v>
      </c>
      <c r="F7" s="36" t="s">
        <v>188</v>
      </c>
      <c r="G7" s="36" t="s">
        <v>189</v>
      </c>
      <c r="H7" s="36" t="s">
        <v>190</v>
      </c>
      <c r="I7" s="36" t="s">
        <v>191</v>
      </c>
      <c r="J7" s="36" t="s">
        <v>192</v>
      </c>
      <c r="K7" s="36" t="s">
        <v>193</v>
      </c>
      <c r="L7" s="255"/>
      <c r="M7" s="255"/>
      <c r="N7" s="251"/>
      <c r="O7" s="251"/>
      <c r="P7" s="255"/>
      <c r="Q7" s="257"/>
      <c r="R7" s="250"/>
      <c r="S7" s="250"/>
      <c r="T7" s="250"/>
      <c r="U7" s="250"/>
      <c r="V7" s="250"/>
      <c r="W7" s="250"/>
      <c r="X7" s="253"/>
      <c r="Y7" s="253"/>
      <c r="Z7" s="264"/>
      <c r="AA7" s="260"/>
      <c r="AB7" s="260"/>
      <c r="AC7" s="257"/>
      <c r="AD7" s="257"/>
      <c r="AE7" s="277"/>
      <c r="AF7" s="257"/>
      <c r="AG7" s="257"/>
      <c r="AH7" s="260"/>
      <c r="AI7" s="260"/>
      <c r="AJ7" s="260"/>
      <c r="AK7" s="250"/>
      <c r="AL7" s="260"/>
      <c r="AM7" s="260"/>
      <c r="AN7" s="54"/>
    </row>
    <row r="8" spans="1:40" ht="12.75" customHeight="1" hidden="1">
      <c r="A8" s="253"/>
      <c r="B8" s="16"/>
      <c r="C8" s="251"/>
      <c r="D8" s="35"/>
      <c r="E8" s="35"/>
      <c r="F8" s="35"/>
      <c r="G8" s="35"/>
      <c r="H8" s="35"/>
      <c r="I8" s="35"/>
      <c r="J8" s="35"/>
      <c r="K8" s="35"/>
      <c r="L8" s="255"/>
      <c r="M8" s="255"/>
      <c r="N8" s="251"/>
      <c r="O8" s="251"/>
      <c r="P8" s="42"/>
      <c r="Q8" s="44"/>
      <c r="R8" s="46"/>
      <c r="S8" s="46"/>
      <c r="T8" s="46"/>
      <c r="U8" s="46"/>
      <c r="V8" s="46"/>
      <c r="W8" s="46"/>
      <c r="X8" s="253"/>
      <c r="Y8" s="253"/>
      <c r="Z8" s="264"/>
      <c r="AA8" s="260"/>
      <c r="AB8" s="260"/>
      <c r="AC8" s="44"/>
      <c r="AD8" s="44"/>
      <c r="AE8" s="277"/>
      <c r="AF8" s="257"/>
      <c r="AG8" s="257"/>
      <c r="AH8" s="260"/>
      <c r="AI8" s="260"/>
      <c r="AJ8" s="260"/>
      <c r="AK8" s="46"/>
      <c r="AL8" s="260"/>
      <c r="AM8" s="260"/>
      <c r="AN8" s="53"/>
    </row>
    <row r="9" spans="1:40" ht="12" customHeight="1" hidden="1">
      <c r="A9" s="253"/>
      <c r="B9" s="16"/>
      <c r="C9" s="251"/>
      <c r="D9" s="35"/>
      <c r="E9" s="35"/>
      <c r="F9" s="35"/>
      <c r="G9" s="35"/>
      <c r="H9" s="35"/>
      <c r="I9" s="35"/>
      <c r="J9" s="35"/>
      <c r="K9" s="35"/>
      <c r="L9" s="255"/>
      <c r="M9" s="255"/>
      <c r="N9" s="251"/>
      <c r="O9" s="251"/>
      <c r="P9" s="42"/>
      <c r="Q9" s="44"/>
      <c r="R9" s="46"/>
      <c r="S9" s="46"/>
      <c r="T9" s="46"/>
      <c r="U9" s="46"/>
      <c r="V9" s="46"/>
      <c r="W9" s="46"/>
      <c r="X9" s="253"/>
      <c r="Y9" s="253"/>
      <c r="Z9" s="264"/>
      <c r="AA9" s="260"/>
      <c r="AB9" s="260"/>
      <c r="AC9" s="44"/>
      <c r="AD9" s="44"/>
      <c r="AE9" s="277"/>
      <c r="AF9" s="257"/>
      <c r="AG9" s="257"/>
      <c r="AH9" s="260"/>
      <c r="AI9" s="260"/>
      <c r="AJ9" s="260"/>
      <c r="AK9" s="46"/>
      <c r="AL9" s="260"/>
      <c r="AM9" s="260"/>
      <c r="AN9" s="53"/>
    </row>
    <row r="10" spans="1:40" ht="12.75" customHeight="1" hidden="1">
      <c r="A10" s="253"/>
      <c r="B10" s="16"/>
      <c r="C10" s="251"/>
      <c r="D10" s="35"/>
      <c r="E10" s="35"/>
      <c r="F10" s="35"/>
      <c r="G10" s="35"/>
      <c r="H10" s="35"/>
      <c r="I10" s="35"/>
      <c r="J10" s="35"/>
      <c r="K10" s="35"/>
      <c r="L10" s="255"/>
      <c r="M10" s="255"/>
      <c r="N10" s="251"/>
      <c r="O10" s="251"/>
      <c r="P10" s="42"/>
      <c r="Q10" s="44"/>
      <c r="R10" s="46"/>
      <c r="S10" s="46"/>
      <c r="T10" s="46"/>
      <c r="U10" s="46"/>
      <c r="V10" s="46"/>
      <c r="W10" s="46"/>
      <c r="X10" s="253"/>
      <c r="Y10" s="253"/>
      <c r="Z10" s="264"/>
      <c r="AA10" s="260"/>
      <c r="AB10" s="260"/>
      <c r="AC10" s="44"/>
      <c r="AD10" s="44"/>
      <c r="AE10" s="277"/>
      <c r="AF10" s="257"/>
      <c r="AG10" s="257"/>
      <c r="AH10" s="260"/>
      <c r="AI10" s="260"/>
      <c r="AJ10" s="260"/>
      <c r="AK10" s="46"/>
      <c r="AL10" s="260"/>
      <c r="AM10" s="260"/>
      <c r="AN10" s="53"/>
    </row>
    <row r="11" spans="1:40" ht="12.75" customHeight="1" hidden="1">
      <c r="A11" s="253"/>
      <c r="B11" s="16"/>
      <c r="C11" s="251"/>
      <c r="D11" s="35"/>
      <c r="E11" s="35"/>
      <c r="F11" s="35"/>
      <c r="G11" s="35"/>
      <c r="H11" s="35"/>
      <c r="I11" s="35"/>
      <c r="J11" s="35"/>
      <c r="K11" s="35"/>
      <c r="L11" s="255"/>
      <c r="M11" s="255"/>
      <c r="N11" s="251"/>
      <c r="O11" s="251"/>
      <c r="P11" s="42"/>
      <c r="Q11" s="44"/>
      <c r="R11" s="46"/>
      <c r="S11" s="46"/>
      <c r="T11" s="46"/>
      <c r="U11" s="46"/>
      <c r="V11" s="46"/>
      <c r="W11" s="46"/>
      <c r="X11" s="253"/>
      <c r="Y11" s="253"/>
      <c r="Z11" s="264"/>
      <c r="AA11" s="260"/>
      <c r="AB11" s="260"/>
      <c r="AC11" s="44"/>
      <c r="AD11" s="44"/>
      <c r="AE11" s="277"/>
      <c r="AF11" s="257"/>
      <c r="AG11" s="257"/>
      <c r="AH11" s="260"/>
      <c r="AI11" s="260"/>
      <c r="AJ11" s="260"/>
      <c r="AK11" s="46"/>
      <c r="AL11" s="260"/>
      <c r="AM11" s="260"/>
      <c r="AN11" s="53"/>
    </row>
    <row r="12" spans="1:40" ht="11.25" customHeight="1" hidden="1">
      <c r="A12" s="253"/>
      <c r="B12" s="16"/>
      <c r="C12" s="251"/>
      <c r="D12" s="35"/>
      <c r="E12" s="35"/>
      <c r="F12" s="35"/>
      <c r="G12" s="35"/>
      <c r="H12" s="35"/>
      <c r="I12" s="35"/>
      <c r="J12" s="35"/>
      <c r="K12" s="35"/>
      <c r="L12" s="255"/>
      <c r="M12" s="255"/>
      <c r="N12" s="251"/>
      <c r="O12" s="251"/>
      <c r="P12" s="42"/>
      <c r="Q12" s="44"/>
      <c r="R12" s="46"/>
      <c r="S12" s="46"/>
      <c r="T12" s="46"/>
      <c r="U12" s="48"/>
      <c r="V12" s="46"/>
      <c r="W12" s="46"/>
      <c r="X12" s="253"/>
      <c r="Y12" s="253"/>
      <c r="Z12" s="264"/>
      <c r="AA12" s="260"/>
      <c r="AB12" s="260"/>
      <c r="AC12" s="44"/>
      <c r="AD12" s="44"/>
      <c r="AE12" s="277"/>
      <c r="AF12" s="257"/>
      <c r="AG12" s="257"/>
      <c r="AH12" s="260"/>
      <c r="AI12" s="260"/>
      <c r="AJ12" s="260"/>
      <c r="AK12" s="52"/>
      <c r="AL12" s="260"/>
      <c r="AM12" s="260"/>
      <c r="AN12" s="53"/>
    </row>
    <row r="13" spans="1:40" ht="0.75" customHeight="1" hidden="1">
      <c r="A13" s="253"/>
      <c r="B13" s="16"/>
      <c r="C13" s="251"/>
      <c r="D13" s="35"/>
      <c r="E13" s="35"/>
      <c r="F13" s="35"/>
      <c r="G13" s="35"/>
      <c r="H13" s="35"/>
      <c r="I13" s="35"/>
      <c r="J13" s="35"/>
      <c r="K13" s="35"/>
      <c r="L13" s="255"/>
      <c r="M13" s="255"/>
      <c r="N13" s="251"/>
      <c r="O13" s="251"/>
      <c r="P13" s="42"/>
      <c r="Q13" s="44"/>
      <c r="R13" s="46"/>
      <c r="S13" s="46"/>
      <c r="T13" s="46"/>
      <c r="U13" s="49"/>
      <c r="V13" s="46"/>
      <c r="W13" s="46"/>
      <c r="X13" s="253"/>
      <c r="Y13" s="253"/>
      <c r="Z13" s="264"/>
      <c r="AA13" s="260"/>
      <c r="AB13" s="260"/>
      <c r="AC13" s="44"/>
      <c r="AD13" s="44"/>
      <c r="AE13" s="277"/>
      <c r="AF13" s="257"/>
      <c r="AG13" s="257"/>
      <c r="AH13" s="260"/>
      <c r="AI13" s="260"/>
      <c r="AJ13" s="260"/>
      <c r="AK13" s="50"/>
      <c r="AL13" s="260"/>
      <c r="AM13" s="260"/>
      <c r="AN13" s="53"/>
    </row>
    <row r="14" spans="1:40" ht="15" customHeight="1" hidden="1">
      <c r="A14" s="253"/>
      <c r="B14" s="16"/>
      <c r="C14" s="251"/>
      <c r="D14" s="35"/>
      <c r="E14" s="35"/>
      <c r="F14" s="35"/>
      <c r="G14" s="35"/>
      <c r="H14" s="35"/>
      <c r="I14" s="35"/>
      <c r="J14" s="35"/>
      <c r="K14" s="35"/>
      <c r="L14" s="255"/>
      <c r="M14" s="255"/>
      <c r="N14" s="251"/>
      <c r="O14" s="251"/>
      <c r="P14" s="42"/>
      <c r="Q14" s="44"/>
      <c r="R14" s="46"/>
      <c r="S14" s="46"/>
      <c r="T14" s="46"/>
      <c r="U14" s="49"/>
      <c r="V14" s="46"/>
      <c r="W14" s="46"/>
      <c r="X14" s="253"/>
      <c r="Y14" s="253"/>
      <c r="Z14" s="264"/>
      <c r="AA14" s="260"/>
      <c r="AB14" s="260"/>
      <c r="AC14" s="44"/>
      <c r="AD14" s="44"/>
      <c r="AE14" s="277"/>
      <c r="AF14" s="257"/>
      <c r="AG14" s="257"/>
      <c r="AH14" s="260"/>
      <c r="AI14" s="260"/>
      <c r="AJ14" s="260"/>
      <c r="AK14" s="50"/>
      <c r="AL14" s="260"/>
      <c r="AM14" s="260"/>
      <c r="AN14" s="53"/>
    </row>
    <row r="15" spans="1:40" ht="9.75" customHeight="1" hidden="1">
      <c r="A15" s="261"/>
      <c r="B15" s="17"/>
      <c r="C15" s="251"/>
      <c r="D15" s="37"/>
      <c r="E15" s="37"/>
      <c r="F15" s="37"/>
      <c r="G15" s="37"/>
      <c r="H15" s="37"/>
      <c r="I15" s="37"/>
      <c r="J15" s="37"/>
      <c r="K15" s="37"/>
      <c r="L15" s="272"/>
      <c r="M15" s="272"/>
      <c r="N15" s="251"/>
      <c r="O15" s="251"/>
      <c r="P15" s="43"/>
      <c r="Q15" s="45"/>
      <c r="R15" s="47"/>
      <c r="S15" s="47"/>
      <c r="T15" s="47"/>
      <c r="U15" s="49"/>
      <c r="V15" s="47"/>
      <c r="W15" s="47"/>
      <c r="X15" s="261"/>
      <c r="Y15" s="261"/>
      <c r="Z15" s="264"/>
      <c r="AA15" s="260"/>
      <c r="AB15" s="260"/>
      <c r="AC15" s="45"/>
      <c r="AD15" s="45"/>
      <c r="AE15" s="278"/>
      <c r="AF15" s="263"/>
      <c r="AG15" s="263"/>
      <c r="AH15" s="260"/>
      <c r="AI15" s="260"/>
      <c r="AJ15" s="260"/>
      <c r="AK15" s="50"/>
      <c r="AL15" s="260"/>
      <c r="AM15" s="260"/>
      <c r="AN15" s="53"/>
    </row>
    <row r="16" spans="1:40" ht="11.25" customHeight="1">
      <c r="A16" s="12" t="s">
        <v>25</v>
      </c>
      <c r="B16" s="18" t="s">
        <v>27</v>
      </c>
      <c r="C16" s="18" t="s">
        <v>112</v>
      </c>
      <c r="D16" s="19"/>
      <c r="E16" s="19"/>
      <c r="F16" s="19"/>
      <c r="G16" s="19"/>
      <c r="H16" s="19"/>
      <c r="I16" s="19"/>
      <c r="J16" s="19"/>
      <c r="K16" s="19"/>
      <c r="L16" s="18">
        <v>1</v>
      </c>
      <c r="M16" s="18">
        <v>2</v>
      </c>
      <c r="N16" s="18">
        <v>3</v>
      </c>
      <c r="O16" s="18">
        <v>4</v>
      </c>
      <c r="P16" s="18">
        <v>5</v>
      </c>
      <c r="Q16" s="18">
        <v>6</v>
      </c>
      <c r="R16" s="18">
        <v>7</v>
      </c>
      <c r="S16" s="18">
        <v>8</v>
      </c>
      <c r="T16" s="18">
        <v>9</v>
      </c>
      <c r="U16" s="18">
        <v>10</v>
      </c>
      <c r="V16" s="18">
        <v>11</v>
      </c>
      <c r="W16" s="18">
        <v>12</v>
      </c>
      <c r="X16" s="18">
        <v>13</v>
      </c>
      <c r="Y16" s="18">
        <v>14</v>
      </c>
      <c r="Z16" s="18">
        <v>15</v>
      </c>
      <c r="AA16" s="18">
        <v>16</v>
      </c>
      <c r="AB16" s="18">
        <v>17</v>
      </c>
      <c r="AC16" s="18">
        <v>18</v>
      </c>
      <c r="AD16" s="18">
        <v>19</v>
      </c>
      <c r="AE16" s="18">
        <v>20</v>
      </c>
      <c r="AF16" s="18">
        <v>21</v>
      </c>
      <c r="AG16" s="18">
        <v>22</v>
      </c>
      <c r="AH16" s="18">
        <v>23</v>
      </c>
      <c r="AI16" s="18">
        <v>24</v>
      </c>
      <c r="AJ16" s="18">
        <v>25</v>
      </c>
      <c r="AK16" s="18">
        <v>26</v>
      </c>
      <c r="AL16" s="18">
        <v>27</v>
      </c>
      <c r="AM16" s="18">
        <v>28</v>
      </c>
      <c r="AN16" s="53"/>
    </row>
    <row r="17" spans="1:40" ht="39.75" customHeight="1">
      <c r="A17" s="14">
        <v>1</v>
      </c>
      <c r="B17" s="20" t="s">
        <v>28</v>
      </c>
      <c r="C17" s="25" t="s">
        <v>113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94">
        <v>3</v>
      </c>
      <c r="M17" s="123">
        <v>1</v>
      </c>
      <c r="N17" s="123">
        <v>6</v>
      </c>
      <c r="O17" s="123">
        <v>0</v>
      </c>
      <c r="P17" s="122">
        <f aca="true" t="shared" si="0" ref="P17:P80">SUM(Q17:W17)</f>
        <v>2</v>
      </c>
      <c r="Q17" s="123">
        <v>2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2</v>
      </c>
      <c r="AA17" s="123">
        <v>0</v>
      </c>
      <c r="AB17" s="123">
        <v>2</v>
      </c>
      <c r="AC17" s="123">
        <v>3</v>
      </c>
      <c r="AD17" s="123">
        <v>0</v>
      </c>
      <c r="AE17" s="123">
        <v>3</v>
      </c>
      <c r="AF17" s="123">
        <v>0</v>
      </c>
      <c r="AG17" s="123"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55"/>
    </row>
    <row r="18" spans="1:40" ht="69" customHeight="1">
      <c r="A18" s="14">
        <v>2</v>
      </c>
      <c r="B18" s="20" t="s">
        <v>29</v>
      </c>
      <c r="C18" s="26" t="s">
        <v>114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94">
        <v>5266</v>
      </c>
      <c r="M18" s="123">
        <v>14202</v>
      </c>
      <c r="N18" s="123">
        <v>21558</v>
      </c>
      <c r="O18" s="123">
        <v>202</v>
      </c>
      <c r="P18" s="94">
        <f t="shared" si="0"/>
        <v>14499</v>
      </c>
      <c r="Q18" s="157">
        <v>10887</v>
      </c>
      <c r="R18" s="157">
        <v>2215</v>
      </c>
      <c r="S18" s="157">
        <v>293</v>
      </c>
      <c r="T18" s="157">
        <v>113</v>
      </c>
      <c r="U18" s="157">
        <v>548</v>
      </c>
      <c r="V18" s="157">
        <v>68</v>
      </c>
      <c r="W18" s="157">
        <v>375</v>
      </c>
      <c r="X18" s="157">
        <v>169</v>
      </c>
      <c r="Y18" s="157">
        <v>333</v>
      </c>
      <c r="Z18" s="157">
        <v>4969</v>
      </c>
      <c r="AA18" s="157">
        <v>491</v>
      </c>
      <c r="AB18" s="157">
        <v>1321</v>
      </c>
      <c r="AC18" s="157">
        <v>5833</v>
      </c>
      <c r="AD18" s="157">
        <v>135</v>
      </c>
      <c r="AE18" s="157">
        <v>11575</v>
      </c>
      <c r="AF18" s="157">
        <v>24</v>
      </c>
      <c r="AG18" s="157">
        <v>44</v>
      </c>
      <c r="AH18" s="157">
        <v>2286</v>
      </c>
      <c r="AI18" s="157">
        <v>302</v>
      </c>
      <c r="AJ18" s="157">
        <v>137</v>
      </c>
      <c r="AK18" s="157">
        <v>684</v>
      </c>
      <c r="AL18" s="157">
        <v>75</v>
      </c>
      <c r="AM18" s="157">
        <v>532</v>
      </c>
      <c r="AN18" s="56"/>
    </row>
    <row r="19" spans="1:40" ht="27" customHeight="1">
      <c r="A19" s="14">
        <v>3</v>
      </c>
      <c r="B19" s="21" t="s">
        <v>30</v>
      </c>
      <c r="C19" s="27" t="s">
        <v>115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57">
        <v>1329</v>
      </c>
      <c r="M19" s="157">
        <v>3003</v>
      </c>
      <c r="N19" s="157">
        <v>5319</v>
      </c>
      <c r="O19" s="157">
        <v>195</v>
      </c>
      <c r="P19" s="94">
        <f t="shared" si="0"/>
        <v>2870</v>
      </c>
      <c r="Q19" s="157">
        <v>2178</v>
      </c>
      <c r="R19" s="157">
        <v>60</v>
      </c>
      <c r="S19" s="157">
        <v>137</v>
      </c>
      <c r="T19" s="157">
        <v>57</v>
      </c>
      <c r="U19" s="157">
        <v>184</v>
      </c>
      <c r="V19" s="157">
        <v>20</v>
      </c>
      <c r="W19" s="157">
        <v>234</v>
      </c>
      <c r="X19" s="157">
        <v>41</v>
      </c>
      <c r="Y19" s="157">
        <v>65</v>
      </c>
      <c r="Z19" s="157">
        <v>1462</v>
      </c>
      <c r="AA19" s="157">
        <v>55</v>
      </c>
      <c r="AB19" s="157">
        <v>453</v>
      </c>
      <c r="AC19" s="157">
        <v>1928</v>
      </c>
      <c r="AD19" s="157">
        <v>126</v>
      </c>
      <c r="AE19" s="157">
        <v>2361</v>
      </c>
      <c r="AF19" s="157">
        <v>24</v>
      </c>
      <c r="AG19" s="157">
        <v>16</v>
      </c>
      <c r="AH19" s="157">
        <v>71</v>
      </c>
      <c r="AI19" s="157">
        <v>131</v>
      </c>
      <c r="AJ19" s="157">
        <v>71</v>
      </c>
      <c r="AK19" s="157">
        <v>249</v>
      </c>
      <c r="AL19" s="157">
        <v>22</v>
      </c>
      <c r="AM19" s="157">
        <v>367</v>
      </c>
      <c r="AN19" s="56"/>
    </row>
    <row r="20" spans="1:40" ht="27" customHeight="1">
      <c r="A20" s="14">
        <v>4</v>
      </c>
      <c r="B20" s="21" t="s">
        <v>31</v>
      </c>
      <c r="C20" s="27" t="s">
        <v>116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57">
        <v>1842</v>
      </c>
      <c r="M20" s="157">
        <v>3741</v>
      </c>
      <c r="N20" s="157">
        <v>6258</v>
      </c>
      <c r="O20" s="157">
        <v>4</v>
      </c>
      <c r="P20" s="94">
        <f t="shared" si="0"/>
        <v>3950</v>
      </c>
      <c r="Q20" s="157">
        <v>3472</v>
      </c>
      <c r="R20" s="157">
        <v>104</v>
      </c>
      <c r="S20" s="157">
        <v>79</v>
      </c>
      <c r="T20" s="157">
        <v>32</v>
      </c>
      <c r="U20" s="157">
        <v>187</v>
      </c>
      <c r="V20" s="157">
        <v>13</v>
      </c>
      <c r="W20" s="157">
        <v>63</v>
      </c>
      <c r="X20" s="157">
        <v>54</v>
      </c>
      <c r="Y20" s="157">
        <v>94</v>
      </c>
      <c r="Z20" s="157">
        <v>1633</v>
      </c>
      <c r="AA20" s="157">
        <v>169</v>
      </c>
      <c r="AB20" s="157">
        <v>412</v>
      </c>
      <c r="AC20" s="157">
        <v>1885</v>
      </c>
      <c r="AD20" s="157">
        <v>0</v>
      </c>
      <c r="AE20" s="157">
        <v>3774</v>
      </c>
      <c r="AF20" s="157">
        <v>0</v>
      </c>
      <c r="AG20" s="157">
        <v>7</v>
      </c>
      <c r="AH20" s="157">
        <v>107</v>
      </c>
      <c r="AI20" s="157">
        <v>82</v>
      </c>
      <c r="AJ20" s="157">
        <v>41</v>
      </c>
      <c r="AK20" s="157">
        <v>237</v>
      </c>
      <c r="AL20" s="157">
        <v>15</v>
      </c>
      <c r="AM20" s="157">
        <v>78</v>
      </c>
      <c r="AN20" s="56"/>
    </row>
    <row r="21" spans="1:40" ht="29.25" customHeight="1">
      <c r="A21" s="14">
        <v>5</v>
      </c>
      <c r="B21" s="21" t="s">
        <v>32</v>
      </c>
      <c r="C21" s="27" t="s">
        <v>117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57">
        <v>1377</v>
      </c>
      <c r="M21" s="157">
        <v>4837</v>
      </c>
      <c r="N21" s="157">
        <v>6388</v>
      </c>
      <c r="O21" s="157">
        <v>0</v>
      </c>
      <c r="P21" s="94">
        <f t="shared" si="0"/>
        <v>4988</v>
      </c>
      <c r="Q21" s="157">
        <v>3618</v>
      </c>
      <c r="R21" s="157">
        <v>1154</v>
      </c>
      <c r="S21" s="157">
        <v>45</v>
      </c>
      <c r="T21" s="157">
        <v>8</v>
      </c>
      <c r="U21" s="157">
        <v>91</v>
      </c>
      <c r="V21" s="157">
        <v>23</v>
      </c>
      <c r="W21" s="157">
        <v>49</v>
      </c>
      <c r="X21" s="157">
        <v>53</v>
      </c>
      <c r="Y21" s="157">
        <v>116</v>
      </c>
      <c r="Z21" s="157">
        <v>1226</v>
      </c>
      <c r="AA21" s="157">
        <v>156</v>
      </c>
      <c r="AB21" s="157">
        <v>248</v>
      </c>
      <c r="AC21" s="157">
        <v>1294</v>
      </c>
      <c r="AD21" s="157">
        <v>4</v>
      </c>
      <c r="AE21" s="157">
        <v>3679</v>
      </c>
      <c r="AF21" s="157">
        <v>0</v>
      </c>
      <c r="AG21" s="157">
        <v>8</v>
      </c>
      <c r="AH21" s="157">
        <v>1164</v>
      </c>
      <c r="AI21" s="157">
        <v>49</v>
      </c>
      <c r="AJ21" s="157">
        <v>8</v>
      </c>
      <c r="AK21" s="157">
        <v>100</v>
      </c>
      <c r="AL21" s="157">
        <v>23</v>
      </c>
      <c r="AM21" s="157">
        <v>53</v>
      </c>
      <c r="AN21" s="56"/>
    </row>
    <row r="22" spans="1:40" ht="44.25" customHeight="1">
      <c r="A22" s="14">
        <v>6</v>
      </c>
      <c r="B22" s="20" t="s">
        <v>33</v>
      </c>
      <c r="C22" s="26" t="s">
        <v>118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57">
        <v>171</v>
      </c>
      <c r="M22" s="157">
        <v>297</v>
      </c>
      <c r="N22" s="157">
        <v>773</v>
      </c>
      <c r="O22" s="157">
        <v>119</v>
      </c>
      <c r="P22" s="94">
        <f t="shared" si="0"/>
        <v>311</v>
      </c>
      <c r="Q22" s="157">
        <v>237</v>
      </c>
      <c r="R22" s="157">
        <v>31</v>
      </c>
      <c r="S22" s="157">
        <v>1</v>
      </c>
      <c r="T22" s="157">
        <v>1</v>
      </c>
      <c r="U22" s="157">
        <v>21</v>
      </c>
      <c r="V22" s="157">
        <v>3</v>
      </c>
      <c r="W22" s="157">
        <v>17</v>
      </c>
      <c r="X22" s="157">
        <v>1</v>
      </c>
      <c r="Y22" s="157">
        <v>3</v>
      </c>
      <c r="Z22" s="157">
        <v>157</v>
      </c>
      <c r="AA22" s="157">
        <v>26</v>
      </c>
      <c r="AB22" s="157">
        <v>47</v>
      </c>
      <c r="AC22" s="157">
        <v>283</v>
      </c>
      <c r="AD22" s="157">
        <v>60</v>
      </c>
      <c r="AE22" s="157">
        <v>352</v>
      </c>
      <c r="AF22" s="157">
        <v>41</v>
      </c>
      <c r="AG22" s="157">
        <v>2</v>
      </c>
      <c r="AH22" s="157">
        <v>55</v>
      </c>
      <c r="AI22" s="157">
        <v>1</v>
      </c>
      <c r="AJ22" s="157">
        <v>8</v>
      </c>
      <c r="AK22" s="157">
        <v>31</v>
      </c>
      <c r="AL22" s="157">
        <v>3</v>
      </c>
      <c r="AM22" s="157">
        <v>27</v>
      </c>
      <c r="AN22" s="56"/>
    </row>
    <row r="23" spans="1:40" ht="32.25" customHeight="1">
      <c r="A23" s="14">
        <v>7</v>
      </c>
      <c r="B23" s="21" t="s">
        <v>34</v>
      </c>
      <c r="C23" s="28" t="s">
        <v>119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57">
        <v>47</v>
      </c>
      <c r="M23" s="157">
        <v>78</v>
      </c>
      <c r="N23" s="157">
        <v>220</v>
      </c>
      <c r="O23" s="157">
        <v>4</v>
      </c>
      <c r="P23" s="94">
        <f t="shared" si="0"/>
        <v>88</v>
      </c>
      <c r="Q23" s="157">
        <v>58</v>
      </c>
      <c r="R23" s="157">
        <v>22</v>
      </c>
      <c r="S23" s="157">
        <v>0</v>
      </c>
      <c r="T23" s="157">
        <v>0</v>
      </c>
      <c r="U23" s="157">
        <v>4</v>
      </c>
      <c r="V23" s="157">
        <v>0</v>
      </c>
      <c r="W23" s="157">
        <v>4</v>
      </c>
      <c r="X23" s="157">
        <v>0</v>
      </c>
      <c r="Y23" s="157">
        <v>1</v>
      </c>
      <c r="Z23" s="157">
        <v>37</v>
      </c>
      <c r="AA23" s="157">
        <v>5</v>
      </c>
      <c r="AB23" s="157">
        <v>6</v>
      </c>
      <c r="AC23" s="157">
        <v>60</v>
      </c>
      <c r="AD23" s="157">
        <v>3</v>
      </c>
      <c r="AE23" s="157">
        <v>106</v>
      </c>
      <c r="AF23" s="157">
        <v>0</v>
      </c>
      <c r="AG23" s="157">
        <v>1</v>
      </c>
      <c r="AH23" s="157">
        <v>42</v>
      </c>
      <c r="AI23" s="157">
        <v>0</v>
      </c>
      <c r="AJ23" s="157">
        <v>6</v>
      </c>
      <c r="AK23" s="157">
        <v>5</v>
      </c>
      <c r="AL23" s="157">
        <v>0</v>
      </c>
      <c r="AM23" s="157">
        <v>9</v>
      </c>
      <c r="AN23" s="56"/>
    </row>
    <row r="24" spans="1:40" ht="19.5" customHeight="1">
      <c r="A24" s="14">
        <v>8</v>
      </c>
      <c r="B24" s="21" t="s">
        <v>35</v>
      </c>
      <c r="C24" s="29" t="s">
        <v>120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57">
        <v>4</v>
      </c>
      <c r="M24" s="157">
        <v>3</v>
      </c>
      <c r="N24" s="157">
        <v>28</v>
      </c>
      <c r="O24" s="157">
        <v>13</v>
      </c>
      <c r="P24" s="94">
        <f t="shared" si="0"/>
        <v>2</v>
      </c>
      <c r="Q24" s="157">
        <v>2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5</v>
      </c>
      <c r="AA24" s="157">
        <v>1</v>
      </c>
      <c r="AB24" s="157">
        <v>2</v>
      </c>
      <c r="AC24" s="157">
        <v>23</v>
      </c>
      <c r="AD24" s="157">
        <v>13</v>
      </c>
      <c r="AE24" s="157">
        <v>5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56"/>
    </row>
    <row r="25" spans="1:40" ht="48" customHeight="1">
      <c r="A25" s="14">
        <v>9</v>
      </c>
      <c r="B25" s="21" t="s">
        <v>36</v>
      </c>
      <c r="C25" s="30" t="s">
        <v>121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57">
        <v>99</v>
      </c>
      <c r="M25" s="157">
        <v>131</v>
      </c>
      <c r="N25" s="157">
        <v>397</v>
      </c>
      <c r="O25" s="157">
        <v>102</v>
      </c>
      <c r="P25" s="94">
        <f t="shared" si="0"/>
        <v>136</v>
      </c>
      <c r="Q25" s="157">
        <v>106</v>
      </c>
      <c r="R25" s="157">
        <v>0</v>
      </c>
      <c r="S25" s="157">
        <v>0</v>
      </c>
      <c r="T25" s="157">
        <v>1</v>
      </c>
      <c r="U25" s="157">
        <v>16</v>
      </c>
      <c r="V25" s="157">
        <v>2</v>
      </c>
      <c r="W25" s="157">
        <v>11</v>
      </c>
      <c r="X25" s="157">
        <v>0</v>
      </c>
      <c r="Y25" s="157">
        <v>1</v>
      </c>
      <c r="Z25" s="157">
        <v>94</v>
      </c>
      <c r="AA25" s="157">
        <v>12</v>
      </c>
      <c r="AB25" s="157">
        <v>36</v>
      </c>
      <c r="AC25" s="157">
        <v>179</v>
      </c>
      <c r="AD25" s="157">
        <v>44</v>
      </c>
      <c r="AE25" s="157">
        <v>161</v>
      </c>
      <c r="AF25" s="157">
        <v>41</v>
      </c>
      <c r="AG25" s="157">
        <v>1</v>
      </c>
      <c r="AH25" s="157">
        <v>2</v>
      </c>
      <c r="AI25" s="157">
        <v>0</v>
      </c>
      <c r="AJ25" s="157">
        <v>2</v>
      </c>
      <c r="AK25" s="157">
        <v>23</v>
      </c>
      <c r="AL25" s="157">
        <v>2</v>
      </c>
      <c r="AM25" s="157">
        <v>16</v>
      </c>
      <c r="AN25" s="56"/>
    </row>
    <row r="26" spans="1:40" ht="66" customHeight="1">
      <c r="A26" s="14">
        <v>10</v>
      </c>
      <c r="B26" s="20" t="s">
        <v>37</v>
      </c>
      <c r="C26" s="25" t="s">
        <v>122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57">
        <v>446</v>
      </c>
      <c r="M26" s="157">
        <v>847</v>
      </c>
      <c r="N26" s="157">
        <v>1572</v>
      </c>
      <c r="O26" s="157">
        <v>5</v>
      </c>
      <c r="P26" s="94">
        <f t="shared" si="0"/>
        <v>893</v>
      </c>
      <c r="Q26" s="157">
        <v>742</v>
      </c>
      <c r="R26" s="157">
        <v>52</v>
      </c>
      <c r="S26" s="157">
        <v>23</v>
      </c>
      <c r="T26" s="157">
        <v>11</v>
      </c>
      <c r="U26" s="157">
        <v>32</v>
      </c>
      <c r="V26" s="157">
        <v>9</v>
      </c>
      <c r="W26" s="157">
        <v>24</v>
      </c>
      <c r="X26" s="157">
        <v>8</v>
      </c>
      <c r="Y26" s="157">
        <v>29</v>
      </c>
      <c r="Z26" s="157">
        <v>400</v>
      </c>
      <c r="AA26" s="157">
        <v>37</v>
      </c>
      <c r="AB26" s="157">
        <v>112</v>
      </c>
      <c r="AC26" s="157">
        <v>531</v>
      </c>
      <c r="AD26" s="157">
        <v>5</v>
      </c>
      <c r="AE26" s="157">
        <v>866</v>
      </c>
      <c r="AF26" s="157">
        <v>0</v>
      </c>
      <c r="AG26" s="157">
        <v>8</v>
      </c>
      <c r="AH26" s="157">
        <v>53</v>
      </c>
      <c r="AI26" s="157">
        <v>25</v>
      </c>
      <c r="AJ26" s="157">
        <v>12</v>
      </c>
      <c r="AK26" s="157">
        <v>40</v>
      </c>
      <c r="AL26" s="157">
        <v>8</v>
      </c>
      <c r="AM26" s="157">
        <v>29</v>
      </c>
      <c r="AN26" s="56"/>
    </row>
    <row r="27" spans="1:40" ht="24.75" customHeight="1">
      <c r="A27" s="14">
        <v>11</v>
      </c>
      <c r="B27" s="22" t="s">
        <v>38</v>
      </c>
      <c r="C27" s="28" t="s">
        <v>123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57">
        <v>295</v>
      </c>
      <c r="M27" s="157">
        <v>508</v>
      </c>
      <c r="N27" s="157">
        <v>1019</v>
      </c>
      <c r="O27" s="157">
        <v>5</v>
      </c>
      <c r="P27" s="94">
        <f t="shared" si="0"/>
        <v>543</v>
      </c>
      <c r="Q27" s="157">
        <v>449</v>
      </c>
      <c r="R27" s="157">
        <v>32</v>
      </c>
      <c r="S27" s="157">
        <v>10</v>
      </c>
      <c r="T27" s="157">
        <v>5</v>
      </c>
      <c r="U27" s="157">
        <v>25</v>
      </c>
      <c r="V27" s="157">
        <v>4</v>
      </c>
      <c r="W27" s="157">
        <v>18</v>
      </c>
      <c r="X27" s="157">
        <v>3</v>
      </c>
      <c r="Y27" s="157">
        <v>15</v>
      </c>
      <c r="Z27" s="157">
        <v>260</v>
      </c>
      <c r="AA27" s="157">
        <v>25</v>
      </c>
      <c r="AB27" s="157">
        <v>68</v>
      </c>
      <c r="AC27" s="157">
        <v>361</v>
      </c>
      <c r="AD27" s="157">
        <v>2</v>
      </c>
      <c r="AE27" s="157">
        <v>538</v>
      </c>
      <c r="AF27" s="157">
        <v>0</v>
      </c>
      <c r="AG27" s="157">
        <v>7</v>
      </c>
      <c r="AH27" s="157">
        <v>33</v>
      </c>
      <c r="AI27" s="157">
        <v>11</v>
      </c>
      <c r="AJ27" s="157">
        <v>6</v>
      </c>
      <c r="AK27" s="157">
        <v>31</v>
      </c>
      <c r="AL27" s="157">
        <v>3</v>
      </c>
      <c r="AM27" s="157">
        <v>21</v>
      </c>
      <c r="AN27" s="56"/>
    </row>
    <row r="28" spans="1:40" ht="66" customHeight="1">
      <c r="A28" s="14">
        <v>12</v>
      </c>
      <c r="B28" s="23" t="s">
        <v>39</v>
      </c>
      <c r="C28" s="25" t="s">
        <v>124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57">
        <v>1535</v>
      </c>
      <c r="M28" s="157">
        <v>9361</v>
      </c>
      <c r="N28" s="157">
        <v>11070</v>
      </c>
      <c r="O28" s="157">
        <v>0</v>
      </c>
      <c r="P28" s="94">
        <f t="shared" si="0"/>
        <v>9632</v>
      </c>
      <c r="Q28" s="157">
        <v>7338</v>
      </c>
      <c r="R28" s="157">
        <v>1986</v>
      </c>
      <c r="S28" s="157">
        <v>12</v>
      </c>
      <c r="T28" s="157">
        <v>51</v>
      </c>
      <c r="U28" s="157">
        <v>149</v>
      </c>
      <c r="V28" s="157">
        <v>51</v>
      </c>
      <c r="W28" s="157">
        <v>45</v>
      </c>
      <c r="X28" s="157">
        <v>69</v>
      </c>
      <c r="Y28" s="157">
        <v>187</v>
      </c>
      <c r="Z28" s="157">
        <v>1264</v>
      </c>
      <c r="AA28" s="157">
        <v>277</v>
      </c>
      <c r="AB28" s="157">
        <v>142</v>
      </c>
      <c r="AC28" s="157">
        <v>1304</v>
      </c>
      <c r="AD28" s="157">
        <v>0</v>
      </c>
      <c r="AE28" s="157">
        <v>7424</v>
      </c>
      <c r="AF28" s="157">
        <v>0</v>
      </c>
      <c r="AG28" s="157">
        <v>8</v>
      </c>
      <c r="AH28" s="157">
        <v>2021</v>
      </c>
      <c r="AI28" s="157">
        <v>12</v>
      </c>
      <c r="AJ28" s="157">
        <v>51</v>
      </c>
      <c r="AK28" s="157">
        <v>150</v>
      </c>
      <c r="AL28" s="157">
        <v>51</v>
      </c>
      <c r="AM28" s="157">
        <v>46</v>
      </c>
      <c r="AN28" s="56"/>
    </row>
    <row r="29" spans="1:40" ht="66" customHeight="1">
      <c r="A29" s="14">
        <v>13</v>
      </c>
      <c r="B29" s="21" t="s">
        <v>40</v>
      </c>
      <c r="C29" s="28" t="s">
        <v>125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57">
        <v>2</v>
      </c>
      <c r="M29" s="157">
        <v>8</v>
      </c>
      <c r="N29" s="157">
        <v>14</v>
      </c>
      <c r="O29" s="157">
        <v>0</v>
      </c>
      <c r="P29" s="94">
        <f t="shared" si="0"/>
        <v>7</v>
      </c>
      <c r="Q29" s="157">
        <v>3</v>
      </c>
      <c r="R29" s="157">
        <v>2</v>
      </c>
      <c r="S29" s="157">
        <v>0</v>
      </c>
      <c r="T29" s="157">
        <v>0</v>
      </c>
      <c r="U29" s="157">
        <v>0</v>
      </c>
      <c r="V29" s="157">
        <v>0</v>
      </c>
      <c r="W29" s="157">
        <v>2</v>
      </c>
      <c r="X29" s="157">
        <v>0</v>
      </c>
      <c r="Y29" s="157">
        <v>0</v>
      </c>
      <c r="Z29" s="157">
        <v>3</v>
      </c>
      <c r="AA29" s="157">
        <v>0</v>
      </c>
      <c r="AB29" s="157">
        <v>0</v>
      </c>
      <c r="AC29" s="157">
        <v>4</v>
      </c>
      <c r="AD29" s="157">
        <v>0</v>
      </c>
      <c r="AE29" s="157">
        <v>5</v>
      </c>
      <c r="AF29" s="157">
        <v>0</v>
      </c>
      <c r="AG29" s="157">
        <v>0</v>
      </c>
      <c r="AH29" s="157">
        <v>3</v>
      </c>
      <c r="AI29" s="157">
        <v>0</v>
      </c>
      <c r="AJ29" s="157">
        <v>0</v>
      </c>
      <c r="AK29" s="157">
        <v>0</v>
      </c>
      <c r="AL29" s="157">
        <v>0</v>
      </c>
      <c r="AM29" s="157">
        <v>2</v>
      </c>
      <c r="AN29" s="56"/>
    </row>
    <row r="30" spans="1:40" ht="66" customHeight="1">
      <c r="A30" s="14">
        <v>14</v>
      </c>
      <c r="B30" s="21" t="s">
        <v>41</v>
      </c>
      <c r="C30" s="28" t="s">
        <v>126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57">
        <v>1</v>
      </c>
      <c r="M30" s="157">
        <v>4</v>
      </c>
      <c r="N30" s="157">
        <v>6</v>
      </c>
      <c r="O30" s="157">
        <v>0</v>
      </c>
      <c r="P30" s="94">
        <f t="shared" si="0"/>
        <v>4</v>
      </c>
      <c r="Q30" s="157">
        <v>1</v>
      </c>
      <c r="R30" s="157">
        <v>2</v>
      </c>
      <c r="S30" s="157">
        <v>0</v>
      </c>
      <c r="T30" s="157">
        <v>0</v>
      </c>
      <c r="U30" s="157">
        <v>1</v>
      </c>
      <c r="V30" s="157">
        <v>0</v>
      </c>
      <c r="W30" s="157">
        <v>0</v>
      </c>
      <c r="X30" s="157">
        <v>0</v>
      </c>
      <c r="Y30" s="157">
        <v>0</v>
      </c>
      <c r="Z30" s="157">
        <v>1</v>
      </c>
      <c r="AA30" s="157">
        <v>1</v>
      </c>
      <c r="AB30" s="157">
        <v>0</v>
      </c>
      <c r="AC30" s="157">
        <v>2</v>
      </c>
      <c r="AD30" s="157">
        <v>0</v>
      </c>
      <c r="AE30" s="157">
        <v>1</v>
      </c>
      <c r="AF30" s="157">
        <v>0</v>
      </c>
      <c r="AG30" s="157">
        <v>0</v>
      </c>
      <c r="AH30" s="157">
        <v>2</v>
      </c>
      <c r="AI30" s="157">
        <v>0</v>
      </c>
      <c r="AJ30" s="157">
        <v>0</v>
      </c>
      <c r="AK30" s="157">
        <v>1</v>
      </c>
      <c r="AL30" s="157">
        <v>0</v>
      </c>
      <c r="AM30" s="157">
        <v>0</v>
      </c>
      <c r="AN30" s="56"/>
    </row>
    <row r="31" spans="1:40" ht="46.5" customHeight="1">
      <c r="A31" s="14">
        <v>15</v>
      </c>
      <c r="B31" s="21" t="s">
        <v>42</v>
      </c>
      <c r="C31" s="27" t="s">
        <v>127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57">
        <v>72</v>
      </c>
      <c r="M31" s="157">
        <v>53</v>
      </c>
      <c r="N31" s="157">
        <v>152</v>
      </c>
      <c r="O31" s="157">
        <v>0</v>
      </c>
      <c r="P31" s="94">
        <f t="shared" si="0"/>
        <v>84</v>
      </c>
      <c r="Q31" s="157">
        <v>66</v>
      </c>
      <c r="R31" s="157">
        <v>16</v>
      </c>
      <c r="S31" s="157">
        <v>0</v>
      </c>
      <c r="T31" s="157">
        <v>0</v>
      </c>
      <c r="U31" s="157">
        <v>1</v>
      </c>
      <c r="V31" s="157">
        <v>0</v>
      </c>
      <c r="W31" s="157">
        <v>1</v>
      </c>
      <c r="X31" s="157">
        <v>0</v>
      </c>
      <c r="Y31" s="157">
        <v>2</v>
      </c>
      <c r="Z31" s="157">
        <v>41</v>
      </c>
      <c r="AA31" s="157">
        <v>28</v>
      </c>
      <c r="AB31" s="157">
        <v>3</v>
      </c>
      <c r="AC31" s="157">
        <v>46</v>
      </c>
      <c r="AD31" s="157">
        <v>0</v>
      </c>
      <c r="AE31" s="157">
        <v>84</v>
      </c>
      <c r="AF31" s="157">
        <v>0</v>
      </c>
      <c r="AG31" s="157">
        <v>0</v>
      </c>
      <c r="AH31" s="157">
        <v>23</v>
      </c>
      <c r="AI31" s="157">
        <v>0</v>
      </c>
      <c r="AJ31" s="157">
        <v>0</v>
      </c>
      <c r="AK31" s="157">
        <v>1</v>
      </c>
      <c r="AL31" s="157">
        <v>0</v>
      </c>
      <c r="AM31" s="157">
        <v>1</v>
      </c>
      <c r="AN31" s="56"/>
    </row>
    <row r="32" spans="1:40" ht="57" customHeight="1">
      <c r="A32" s="14">
        <v>16</v>
      </c>
      <c r="B32" s="21" t="s">
        <v>43</v>
      </c>
      <c r="C32" s="28" t="s">
        <v>128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57">
        <v>1</v>
      </c>
      <c r="M32" s="157">
        <v>0</v>
      </c>
      <c r="N32" s="157">
        <v>1</v>
      </c>
      <c r="O32" s="157">
        <v>0</v>
      </c>
      <c r="P32" s="94">
        <f t="shared" si="0"/>
        <v>1</v>
      </c>
      <c r="Q32" s="157">
        <v>1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2</v>
      </c>
      <c r="AF32" s="157">
        <v>0</v>
      </c>
      <c r="AG32" s="157">
        <v>0</v>
      </c>
      <c r="AH32" s="157">
        <v>0</v>
      </c>
      <c r="AI32" s="157">
        <v>0</v>
      </c>
      <c r="AJ32" s="157">
        <v>0</v>
      </c>
      <c r="AK32" s="157">
        <v>0</v>
      </c>
      <c r="AL32" s="157">
        <v>0</v>
      </c>
      <c r="AM32" s="157">
        <v>0</v>
      </c>
      <c r="AN32" s="56"/>
    </row>
    <row r="33" spans="1:40" ht="36" customHeight="1">
      <c r="A33" s="14">
        <v>17</v>
      </c>
      <c r="B33" s="21" t="s">
        <v>44</v>
      </c>
      <c r="C33" s="27">
        <v>171</v>
      </c>
      <c r="D33" s="13">
        <v>0</v>
      </c>
      <c r="E33" s="40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57">
        <v>2</v>
      </c>
      <c r="M33" s="157">
        <v>5</v>
      </c>
      <c r="N33" s="157">
        <v>7</v>
      </c>
      <c r="O33" s="157">
        <v>0</v>
      </c>
      <c r="P33" s="94">
        <f t="shared" si="0"/>
        <v>5</v>
      </c>
      <c r="Q33" s="157">
        <v>2</v>
      </c>
      <c r="R33" s="157">
        <v>2</v>
      </c>
      <c r="S33" s="157">
        <v>0</v>
      </c>
      <c r="T33" s="157">
        <v>0</v>
      </c>
      <c r="U33" s="157">
        <v>0</v>
      </c>
      <c r="V33" s="157">
        <v>0</v>
      </c>
      <c r="W33" s="157">
        <v>1</v>
      </c>
      <c r="X33" s="157">
        <v>0</v>
      </c>
      <c r="Y33" s="157">
        <v>0</v>
      </c>
      <c r="Z33" s="157">
        <v>2</v>
      </c>
      <c r="AA33" s="157">
        <v>0</v>
      </c>
      <c r="AB33" s="157">
        <v>1</v>
      </c>
      <c r="AC33" s="157">
        <v>2</v>
      </c>
      <c r="AD33" s="157">
        <v>0</v>
      </c>
      <c r="AE33" s="157">
        <v>4</v>
      </c>
      <c r="AF33" s="157">
        <v>0</v>
      </c>
      <c r="AG33" s="157">
        <v>0</v>
      </c>
      <c r="AH33" s="157">
        <v>2</v>
      </c>
      <c r="AI33" s="157">
        <v>0</v>
      </c>
      <c r="AJ33" s="157">
        <v>0</v>
      </c>
      <c r="AK33" s="157">
        <v>0</v>
      </c>
      <c r="AL33" s="157">
        <v>0</v>
      </c>
      <c r="AM33" s="157">
        <v>1</v>
      </c>
      <c r="AN33" s="56"/>
    </row>
    <row r="34" spans="1:40" ht="30" customHeight="1">
      <c r="A34" s="14">
        <v>18</v>
      </c>
      <c r="B34" s="21" t="s">
        <v>45</v>
      </c>
      <c r="C34" s="27" t="s">
        <v>129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57">
        <v>67</v>
      </c>
      <c r="M34" s="157">
        <v>188</v>
      </c>
      <c r="N34" s="157">
        <v>276</v>
      </c>
      <c r="O34" s="157">
        <v>0</v>
      </c>
      <c r="P34" s="94">
        <f t="shared" si="0"/>
        <v>194</v>
      </c>
      <c r="Q34" s="157">
        <v>102</v>
      </c>
      <c r="R34" s="157">
        <v>73</v>
      </c>
      <c r="S34" s="157">
        <v>2</v>
      </c>
      <c r="T34" s="157">
        <v>4</v>
      </c>
      <c r="U34" s="157">
        <v>8</v>
      </c>
      <c r="V34" s="157">
        <v>3</v>
      </c>
      <c r="W34" s="157">
        <v>2</v>
      </c>
      <c r="X34" s="157">
        <v>1</v>
      </c>
      <c r="Y34" s="157">
        <v>4</v>
      </c>
      <c r="Z34" s="157">
        <v>61</v>
      </c>
      <c r="AA34" s="157">
        <v>8</v>
      </c>
      <c r="AB34" s="157">
        <v>13</v>
      </c>
      <c r="AC34" s="157">
        <v>66</v>
      </c>
      <c r="AD34" s="157">
        <v>0</v>
      </c>
      <c r="AE34" s="157">
        <v>115</v>
      </c>
      <c r="AF34" s="157">
        <v>0</v>
      </c>
      <c r="AG34" s="157">
        <v>0</v>
      </c>
      <c r="AH34" s="157">
        <v>76</v>
      </c>
      <c r="AI34" s="157">
        <v>2</v>
      </c>
      <c r="AJ34" s="157">
        <v>4</v>
      </c>
      <c r="AK34" s="157">
        <v>9</v>
      </c>
      <c r="AL34" s="157">
        <v>3</v>
      </c>
      <c r="AM34" s="157">
        <v>2</v>
      </c>
      <c r="AN34" s="56"/>
    </row>
    <row r="35" spans="1:40" ht="40.5" customHeight="1">
      <c r="A35" s="14">
        <v>19</v>
      </c>
      <c r="B35" s="23" t="s">
        <v>46</v>
      </c>
      <c r="C35" s="25" t="s">
        <v>130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57">
        <v>20503</v>
      </c>
      <c r="M35" s="157">
        <v>88462</v>
      </c>
      <c r="N35" s="157">
        <v>140759</v>
      </c>
      <c r="O35" s="157">
        <v>1908</v>
      </c>
      <c r="P35" s="94">
        <f t="shared" si="0"/>
        <v>88596</v>
      </c>
      <c r="Q35" s="157">
        <v>76224</v>
      </c>
      <c r="R35" s="157">
        <v>7280</v>
      </c>
      <c r="S35" s="157">
        <v>543</v>
      </c>
      <c r="T35" s="157">
        <v>366</v>
      </c>
      <c r="U35" s="157">
        <v>1662</v>
      </c>
      <c r="V35" s="157">
        <v>338</v>
      </c>
      <c r="W35" s="157">
        <v>2183</v>
      </c>
      <c r="X35" s="157">
        <v>911</v>
      </c>
      <c r="Y35" s="157">
        <v>1935</v>
      </c>
      <c r="Z35" s="157">
        <v>20369</v>
      </c>
      <c r="AA35" s="157">
        <v>4004</v>
      </c>
      <c r="AB35" s="157">
        <v>3613</v>
      </c>
      <c r="AC35" s="157">
        <v>28951</v>
      </c>
      <c r="AD35" s="157">
        <v>929</v>
      </c>
      <c r="AE35" s="157">
        <v>95763</v>
      </c>
      <c r="AF35" s="157">
        <v>537</v>
      </c>
      <c r="AG35" s="157">
        <v>95</v>
      </c>
      <c r="AH35" s="157">
        <v>8879</v>
      </c>
      <c r="AI35" s="157">
        <v>619</v>
      </c>
      <c r="AJ35" s="157">
        <v>563</v>
      </c>
      <c r="AK35" s="157">
        <v>2513</v>
      </c>
      <c r="AL35" s="157">
        <v>498</v>
      </c>
      <c r="AM35" s="157">
        <v>2948</v>
      </c>
      <c r="AN35" s="56"/>
    </row>
    <row r="36" spans="1:40" ht="24.75" customHeight="1">
      <c r="A36" s="14">
        <v>20</v>
      </c>
      <c r="B36" s="21" t="s">
        <v>47</v>
      </c>
      <c r="C36" s="28" t="s">
        <v>131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57">
        <v>11376</v>
      </c>
      <c r="M36" s="157">
        <v>64010</v>
      </c>
      <c r="N36" s="157">
        <v>95190</v>
      </c>
      <c r="O36" s="157">
        <v>505</v>
      </c>
      <c r="P36" s="94">
        <f t="shared" si="0"/>
        <v>63482</v>
      </c>
      <c r="Q36" s="157">
        <v>56181</v>
      </c>
      <c r="R36" s="157">
        <v>4574</v>
      </c>
      <c r="S36" s="157">
        <v>371</v>
      </c>
      <c r="T36" s="157">
        <v>170</v>
      </c>
      <c r="U36" s="157">
        <v>747</v>
      </c>
      <c r="V36" s="157">
        <v>212</v>
      </c>
      <c r="W36" s="157">
        <v>1227</v>
      </c>
      <c r="X36" s="157">
        <v>614</v>
      </c>
      <c r="Y36" s="157">
        <v>1346</v>
      </c>
      <c r="Z36" s="157">
        <v>11904</v>
      </c>
      <c r="AA36" s="157">
        <v>2733</v>
      </c>
      <c r="AB36" s="157">
        <v>1287</v>
      </c>
      <c r="AC36" s="157">
        <v>15754</v>
      </c>
      <c r="AD36" s="157">
        <v>235</v>
      </c>
      <c r="AE36" s="157">
        <v>70364</v>
      </c>
      <c r="AF36" s="157">
        <v>145</v>
      </c>
      <c r="AG36" s="157">
        <v>25</v>
      </c>
      <c r="AH36" s="157">
        <v>5806</v>
      </c>
      <c r="AI36" s="157">
        <v>427</v>
      </c>
      <c r="AJ36" s="157">
        <v>226</v>
      </c>
      <c r="AK36" s="157">
        <v>1079</v>
      </c>
      <c r="AL36" s="157">
        <v>318</v>
      </c>
      <c r="AM36" s="157">
        <v>1532</v>
      </c>
      <c r="AN36" s="56"/>
    </row>
    <row r="37" spans="1:40" ht="24.75" customHeight="1">
      <c r="A37" s="14">
        <v>21</v>
      </c>
      <c r="B37" s="21" t="s">
        <v>48</v>
      </c>
      <c r="C37" s="28" t="s">
        <v>132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57">
        <v>3054</v>
      </c>
      <c r="M37" s="157">
        <v>10131</v>
      </c>
      <c r="N37" s="157">
        <v>16963</v>
      </c>
      <c r="O37" s="157">
        <v>52</v>
      </c>
      <c r="P37" s="94">
        <f t="shared" si="0"/>
        <v>10440</v>
      </c>
      <c r="Q37" s="157">
        <v>9372</v>
      </c>
      <c r="R37" s="157">
        <v>370</v>
      </c>
      <c r="S37" s="157">
        <v>99</v>
      </c>
      <c r="T37" s="157">
        <v>37</v>
      </c>
      <c r="U37" s="157">
        <v>226</v>
      </c>
      <c r="V37" s="157">
        <v>35</v>
      </c>
      <c r="W37" s="157">
        <v>301</v>
      </c>
      <c r="X37" s="157">
        <v>119</v>
      </c>
      <c r="Y37" s="157">
        <v>237</v>
      </c>
      <c r="Z37" s="157">
        <v>2745</v>
      </c>
      <c r="AA37" s="157">
        <v>390</v>
      </c>
      <c r="AB37" s="157">
        <v>451</v>
      </c>
      <c r="AC37" s="157">
        <v>3728</v>
      </c>
      <c r="AD37" s="157">
        <v>9</v>
      </c>
      <c r="AE37" s="157">
        <v>11797</v>
      </c>
      <c r="AF37" s="157">
        <v>20</v>
      </c>
      <c r="AG37" s="157">
        <v>10</v>
      </c>
      <c r="AH37" s="157">
        <v>409</v>
      </c>
      <c r="AI37" s="157">
        <v>105</v>
      </c>
      <c r="AJ37" s="157">
        <v>57</v>
      </c>
      <c r="AK37" s="157">
        <v>322</v>
      </c>
      <c r="AL37" s="157">
        <v>47</v>
      </c>
      <c r="AM37" s="157">
        <v>414</v>
      </c>
      <c r="AN37" s="56"/>
    </row>
    <row r="38" spans="1:40" ht="24.75" customHeight="1">
      <c r="A38" s="14">
        <v>22</v>
      </c>
      <c r="B38" s="21" t="s">
        <v>49</v>
      </c>
      <c r="C38" s="28" t="s">
        <v>133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57">
        <v>1790</v>
      </c>
      <c r="M38" s="157">
        <v>3093</v>
      </c>
      <c r="N38" s="157">
        <v>8115</v>
      </c>
      <c r="O38" s="157">
        <v>315</v>
      </c>
      <c r="P38" s="94">
        <f t="shared" si="0"/>
        <v>3314</v>
      </c>
      <c r="Q38" s="157">
        <v>2898</v>
      </c>
      <c r="R38" s="157">
        <v>37</v>
      </c>
      <c r="S38" s="157">
        <v>42</v>
      </c>
      <c r="T38" s="157">
        <v>38</v>
      </c>
      <c r="U38" s="157">
        <v>178</v>
      </c>
      <c r="V38" s="157">
        <v>21</v>
      </c>
      <c r="W38" s="157">
        <v>100</v>
      </c>
      <c r="X38" s="157">
        <v>51</v>
      </c>
      <c r="Y38" s="157">
        <v>85</v>
      </c>
      <c r="Z38" s="157">
        <v>1569</v>
      </c>
      <c r="AA38" s="157">
        <v>175</v>
      </c>
      <c r="AB38" s="157">
        <v>471</v>
      </c>
      <c r="AC38" s="157">
        <v>2820</v>
      </c>
      <c r="AD38" s="157">
        <v>129</v>
      </c>
      <c r="AE38" s="157">
        <v>4357</v>
      </c>
      <c r="AF38" s="157">
        <v>143</v>
      </c>
      <c r="AG38" s="157">
        <v>9</v>
      </c>
      <c r="AH38" s="157">
        <v>52</v>
      </c>
      <c r="AI38" s="157">
        <v>49</v>
      </c>
      <c r="AJ38" s="157">
        <v>70</v>
      </c>
      <c r="AK38" s="157">
        <v>335</v>
      </c>
      <c r="AL38" s="157">
        <v>37</v>
      </c>
      <c r="AM38" s="157">
        <v>217</v>
      </c>
      <c r="AN38" s="56"/>
    </row>
    <row r="39" spans="1:40" ht="24.75" customHeight="1">
      <c r="A39" s="14">
        <v>23</v>
      </c>
      <c r="B39" s="21" t="s">
        <v>50</v>
      </c>
      <c r="C39" s="28" t="s">
        <v>134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57">
        <v>165</v>
      </c>
      <c r="M39" s="157">
        <v>298</v>
      </c>
      <c r="N39" s="157">
        <v>770</v>
      </c>
      <c r="O39" s="157">
        <v>83</v>
      </c>
      <c r="P39" s="94">
        <f t="shared" si="0"/>
        <v>288</v>
      </c>
      <c r="Q39" s="157">
        <v>228</v>
      </c>
      <c r="R39" s="157">
        <v>19</v>
      </c>
      <c r="S39" s="157">
        <v>1</v>
      </c>
      <c r="T39" s="157">
        <v>1</v>
      </c>
      <c r="U39" s="157">
        <v>21</v>
      </c>
      <c r="V39" s="157">
        <v>3</v>
      </c>
      <c r="W39" s="157">
        <v>15</v>
      </c>
      <c r="X39" s="157">
        <v>3</v>
      </c>
      <c r="Y39" s="157">
        <v>7</v>
      </c>
      <c r="Z39" s="157">
        <v>175</v>
      </c>
      <c r="AA39" s="157">
        <v>29</v>
      </c>
      <c r="AB39" s="157">
        <v>40</v>
      </c>
      <c r="AC39" s="157">
        <v>329</v>
      </c>
      <c r="AD39" s="157">
        <v>28</v>
      </c>
      <c r="AE39" s="157">
        <v>317</v>
      </c>
      <c r="AF39" s="157">
        <v>22</v>
      </c>
      <c r="AG39" s="157">
        <v>4</v>
      </c>
      <c r="AH39" s="157">
        <v>26</v>
      </c>
      <c r="AI39" s="157">
        <v>2</v>
      </c>
      <c r="AJ39" s="157">
        <v>1</v>
      </c>
      <c r="AK39" s="157">
        <v>44</v>
      </c>
      <c r="AL39" s="157">
        <v>3</v>
      </c>
      <c r="AM39" s="157">
        <v>38</v>
      </c>
      <c r="AN39" s="56"/>
    </row>
    <row r="40" spans="1:40" ht="24.75" customHeight="1">
      <c r="A40" s="14">
        <v>24</v>
      </c>
      <c r="B40" s="21" t="s">
        <v>51</v>
      </c>
      <c r="C40" s="28" t="s">
        <v>135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57">
        <v>2143</v>
      </c>
      <c r="M40" s="157">
        <v>5733</v>
      </c>
      <c r="N40" s="157">
        <v>9772</v>
      </c>
      <c r="O40" s="157">
        <v>430</v>
      </c>
      <c r="P40" s="94">
        <f t="shared" si="0"/>
        <v>5781</v>
      </c>
      <c r="Q40" s="157">
        <v>4089</v>
      </c>
      <c r="R40" s="157">
        <v>1073</v>
      </c>
      <c r="S40" s="157">
        <v>15</v>
      </c>
      <c r="T40" s="157">
        <v>51</v>
      </c>
      <c r="U40" s="157">
        <v>199</v>
      </c>
      <c r="V40" s="157">
        <v>36</v>
      </c>
      <c r="W40" s="157">
        <v>318</v>
      </c>
      <c r="X40" s="157">
        <v>68</v>
      </c>
      <c r="Y40" s="157">
        <v>127</v>
      </c>
      <c r="Z40" s="157">
        <v>2095</v>
      </c>
      <c r="AA40" s="157">
        <v>386</v>
      </c>
      <c r="AB40" s="157">
        <v>581</v>
      </c>
      <c r="AC40" s="157">
        <v>3033</v>
      </c>
      <c r="AD40" s="157">
        <v>238</v>
      </c>
      <c r="AE40" s="157">
        <v>4690</v>
      </c>
      <c r="AF40" s="157">
        <v>101</v>
      </c>
      <c r="AG40" s="157">
        <v>19</v>
      </c>
      <c r="AH40" s="157">
        <v>1273</v>
      </c>
      <c r="AI40" s="157">
        <v>16</v>
      </c>
      <c r="AJ40" s="157">
        <v>97</v>
      </c>
      <c r="AK40" s="157">
        <v>283</v>
      </c>
      <c r="AL40" s="157">
        <v>50</v>
      </c>
      <c r="AM40" s="157">
        <v>420</v>
      </c>
      <c r="AN40" s="56"/>
    </row>
    <row r="41" spans="1:40" ht="66" customHeight="1">
      <c r="A41" s="14">
        <v>25</v>
      </c>
      <c r="B41" s="21" t="s">
        <v>52</v>
      </c>
      <c r="C41" s="28" t="s">
        <v>136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57">
        <v>1688</v>
      </c>
      <c r="M41" s="157">
        <v>3900</v>
      </c>
      <c r="N41" s="157">
        <v>7510</v>
      </c>
      <c r="O41" s="157">
        <v>493</v>
      </c>
      <c r="P41" s="94">
        <f t="shared" si="0"/>
        <v>3948</v>
      </c>
      <c r="Q41" s="157">
        <v>2394</v>
      </c>
      <c r="R41" s="157">
        <v>1035</v>
      </c>
      <c r="S41" s="157">
        <v>1</v>
      </c>
      <c r="T41" s="157">
        <v>51</v>
      </c>
      <c r="U41" s="157">
        <v>251</v>
      </c>
      <c r="V41" s="157">
        <v>25</v>
      </c>
      <c r="W41" s="157">
        <v>191</v>
      </c>
      <c r="X41" s="157">
        <v>40</v>
      </c>
      <c r="Y41" s="157">
        <v>86</v>
      </c>
      <c r="Z41" s="157">
        <v>1640</v>
      </c>
      <c r="AA41" s="157">
        <v>170</v>
      </c>
      <c r="AB41" s="157">
        <v>584</v>
      </c>
      <c r="AC41" s="157">
        <v>2617</v>
      </c>
      <c r="AD41" s="157">
        <v>277</v>
      </c>
      <c r="AE41" s="157">
        <v>2905</v>
      </c>
      <c r="AF41" s="157">
        <v>85</v>
      </c>
      <c r="AG41" s="157">
        <v>28</v>
      </c>
      <c r="AH41" s="157">
        <v>1085</v>
      </c>
      <c r="AI41" s="157">
        <v>3</v>
      </c>
      <c r="AJ41" s="157">
        <v>89</v>
      </c>
      <c r="AK41" s="157">
        <v>388</v>
      </c>
      <c r="AL41" s="157">
        <v>30</v>
      </c>
      <c r="AM41" s="157">
        <v>282</v>
      </c>
      <c r="AN41" s="56"/>
    </row>
    <row r="42" spans="1:40" ht="66" customHeight="1">
      <c r="A42" s="14">
        <v>26</v>
      </c>
      <c r="B42" s="20" t="s">
        <v>53</v>
      </c>
      <c r="C42" s="176" t="s">
        <v>550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57">
        <v>1452</v>
      </c>
      <c r="M42" s="157">
        <v>7068</v>
      </c>
      <c r="N42" s="157">
        <v>10095</v>
      </c>
      <c r="O42" s="157">
        <v>753</v>
      </c>
      <c r="P42" s="94">
        <f t="shared" si="0"/>
        <v>6857</v>
      </c>
      <c r="Q42" s="157">
        <v>4680</v>
      </c>
      <c r="R42" s="157">
        <v>1735</v>
      </c>
      <c r="S42" s="157">
        <v>8</v>
      </c>
      <c r="T42" s="157">
        <v>47</v>
      </c>
      <c r="U42" s="157">
        <v>188</v>
      </c>
      <c r="V42" s="157">
        <v>38</v>
      </c>
      <c r="W42" s="157">
        <v>161</v>
      </c>
      <c r="X42" s="157">
        <v>47</v>
      </c>
      <c r="Y42" s="157">
        <v>150</v>
      </c>
      <c r="Z42" s="157">
        <v>1663</v>
      </c>
      <c r="AA42" s="157">
        <v>239</v>
      </c>
      <c r="AB42" s="157">
        <v>510</v>
      </c>
      <c r="AC42" s="157">
        <v>2514</v>
      </c>
      <c r="AD42" s="157">
        <v>430</v>
      </c>
      <c r="AE42" s="157">
        <v>4987</v>
      </c>
      <c r="AF42" s="157">
        <v>141</v>
      </c>
      <c r="AG42" s="157">
        <v>24</v>
      </c>
      <c r="AH42" s="157">
        <v>1872</v>
      </c>
      <c r="AI42" s="157">
        <v>10</v>
      </c>
      <c r="AJ42" s="157">
        <v>95</v>
      </c>
      <c r="AK42" s="157">
        <v>234</v>
      </c>
      <c r="AL42" s="157">
        <v>57</v>
      </c>
      <c r="AM42" s="157">
        <v>232</v>
      </c>
      <c r="AN42" s="56"/>
    </row>
    <row r="43" spans="1:40" ht="66" customHeight="1">
      <c r="A43" s="14">
        <v>27</v>
      </c>
      <c r="B43" s="3" t="s">
        <v>54</v>
      </c>
      <c r="C43" s="28" t="s">
        <v>137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57">
        <v>62</v>
      </c>
      <c r="M43" s="157">
        <v>204</v>
      </c>
      <c r="N43" s="157">
        <v>333</v>
      </c>
      <c r="O43" s="157">
        <v>15</v>
      </c>
      <c r="P43" s="94">
        <f t="shared" si="0"/>
        <v>224</v>
      </c>
      <c r="Q43" s="157">
        <v>199</v>
      </c>
      <c r="R43" s="157">
        <v>5</v>
      </c>
      <c r="S43" s="157">
        <v>0</v>
      </c>
      <c r="T43" s="157">
        <v>0</v>
      </c>
      <c r="U43" s="157">
        <v>7</v>
      </c>
      <c r="V43" s="157">
        <v>1</v>
      </c>
      <c r="W43" s="157">
        <v>12</v>
      </c>
      <c r="X43" s="157">
        <v>3</v>
      </c>
      <c r="Y43" s="157">
        <v>5</v>
      </c>
      <c r="Z43" s="157">
        <v>42</v>
      </c>
      <c r="AA43" s="157">
        <v>13</v>
      </c>
      <c r="AB43" s="157">
        <v>7</v>
      </c>
      <c r="AC43" s="157">
        <v>59</v>
      </c>
      <c r="AD43" s="157">
        <v>12</v>
      </c>
      <c r="AE43" s="157">
        <v>239</v>
      </c>
      <c r="AF43" s="157">
        <v>3</v>
      </c>
      <c r="AG43" s="157">
        <v>0</v>
      </c>
      <c r="AH43" s="157">
        <v>8</v>
      </c>
      <c r="AI43" s="157">
        <v>1</v>
      </c>
      <c r="AJ43" s="157">
        <v>0</v>
      </c>
      <c r="AK43" s="157">
        <v>10</v>
      </c>
      <c r="AL43" s="157">
        <v>1</v>
      </c>
      <c r="AM43" s="157">
        <v>18</v>
      </c>
      <c r="AN43" s="56"/>
    </row>
    <row r="44" spans="1:40" ht="22.5" customHeight="1">
      <c r="A44" s="14">
        <v>28</v>
      </c>
      <c r="B44" s="21" t="s">
        <v>55</v>
      </c>
      <c r="C44" s="27" t="s">
        <v>138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57">
        <v>100</v>
      </c>
      <c r="M44" s="157">
        <v>258</v>
      </c>
      <c r="N44" s="157">
        <v>561</v>
      </c>
      <c r="O44" s="157">
        <v>77</v>
      </c>
      <c r="P44" s="94">
        <f t="shared" si="0"/>
        <v>229</v>
      </c>
      <c r="Q44" s="157">
        <v>199</v>
      </c>
      <c r="R44" s="157">
        <v>9</v>
      </c>
      <c r="S44" s="157">
        <v>0</v>
      </c>
      <c r="T44" s="157">
        <v>1</v>
      </c>
      <c r="U44" s="157">
        <v>5</v>
      </c>
      <c r="V44" s="157">
        <v>2</v>
      </c>
      <c r="W44" s="157">
        <v>13</v>
      </c>
      <c r="X44" s="157">
        <v>0</v>
      </c>
      <c r="Y44" s="157">
        <v>2</v>
      </c>
      <c r="Z44" s="157">
        <v>129</v>
      </c>
      <c r="AA44" s="157">
        <v>23</v>
      </c>
      <c r="AB44" s="157">
        <v>29</v>
      </c>
      <c r="AC44" s="157">
        <v>237</v>
      </c>
      <c r="AD44" s="157">
        <v>49</v>
      </c>
      <c r="AE44" s="157">
        <v>270</v>
      </c>
      <c r="AF44" s="157">
        <v>19</v>
      </c>
      <c r="AG44" s="157">
        <v>1</v>
      </c>
      <c r="AH44" s="157">
        <v>15</v>
      </c>
      <c r="AI44" s="157">
        <v>0</v>
      </c>
      <c r="AJ44" s="157">
        <v>1</v>
      </c>
      <c r="AK44" s="157">
        <v>3</v>
      </c>
      <c r="AL44" s="157">
        <v>6</v>
      </c>
      <c r="AM44" s="157">
        <v>23</v>
      </c>
      <c r="AN44" s="56"/>
    </row>
    <row r="45" spans="1:40" ht="66" customHeight="1">
      <c r="A45" s="14">
        <v>29</v>
      </c>
      <c r="B45" s="21" t="s">
        <v>56</v>
      </c>
      <c r="C45" s="28" t="s">
        <v>139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57">
        <v>161</v>
      </c>
      <c r="M45" s="157">
        <v>1090</v>
      </c>
      <c r="N45" s="157">
        <v>1353</v>
      </c>
      <c r="O45" s="157">
        <v>28</v>
      </c>
      <c r="P45" s="94">
        <f t="shared" si="0"/>
        <v>1077</v>
      </c>
      <c r="Q45" s="157">
        <v>793</v>
      </c>
      <c r="R45" s="157">
        <v>256</v>
      </c>
      <c r="S45" s="157">
        <v>0</v>
      </c>
      <c r="T45" s="157">
        <v>0</v>
      </c>
      <c r="U45" s="157">
        <v>13</v>
      </c>
      <c r="V45" s="157">
        <v>3</v>
      </c>
      <c r="W45" s="157">
        <v>12</v>
      </c>
      <c r="X45" s="157">
        <v>7</v>
      </c>
      <c r="Y45" s="157">
        <v>17</v>
      </c>
      <c r="Z45" s="157">
        <v>174</v>
      </c>
      <c r="AA45" s="157">
        <v>21</v>
      </c>
      <c r="AB45" s="157">
        <v>24</v>
      </c>
      <c r="AC45" s="157">
        <v>202</v>
      </c>
      <c r="AD45" s="157">
        <v>0</v>
      </c>
      <c r="AE45" s="157">
        <v>832</v>
      </c>
      <c r="AF45" s="157">
        <v>25</v>
      </c>
      <c r="AG45" s="157">
        <v>1</v>
      </c>
      <c r="AH45" s="157">
        <v>280</v>
      </c>
      <c r="AI45" s="157">
        <v>0</v>
      </c>
      <c r="AJ45" s="157">
        <v>0</v>
      </c>
      <c r="AK45" s="157">
        <v>20</v>
      </c>
      <c r="AL45" s="157">
        <v>2</v>
      </c>
      <c r="AM45" s="157">
        <v>14</v>
      </c>
      <c r="AN45" s="56"/>
    </row>
    <row r="46" spans="1:40" ht="45.75" customHeight="1">
      <c r="A46" s="14">
        <v>30</v>
      </c>
      <c r="B46" s="21" t="s">
        <v>57</v>
      </c>
      <c r="C46" s="28">
        <v>209</v>
      </c>
      <c r="D46" s="13">
        <v>0</v>
      </c>
      <c r="E46" s="40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57">
        <v>232</v>
      </c>
      <c r="M46" s="157">
        <v>205</v>
      </c>
      <c r="N46" s="157">
        <v>952</v>
      </c>
      <c r="O46" s="157">
        <v>432</v>
      </c>
      <c r="P46" s="94">
        <f t="shared" si="0"/>
        <v>199</v>
      </c>
      <c r="Q46" s="157">
        <v>121</v>
      </c>
      <c r="R46" s="157">
        <v>18</v>
      </c>
      <c r="S46" s="157">
        <v>1</v>
      </c>
      <c r="T46" s="157">
        <v>6</v>
      </c>
      <c r="U46" s="157">
        <v>28</v>
      </c>
      <c r="V46" s="157">
        <v>4</v>
      </c>
      <c r="W46" s="157">
        <v>21</v>
      </c>
      <c r="X46" s="157">
        <v>3</v>
      </c>
      <c r="Y46" s="157">
        <v>6</v>
      </c>
      <c r="Z46" s="157">
        <v>238</v>
      </c>
      <c r="AA46" s="157">
        <v>13</v>
      </c>
      <c r="AB46" s="157">
        <v>113</v>
      </c>
      <c r="AC46" s="157">
        <v>576</v>
      </c>
      <c r="AD46" s="157">
        <v>266</v>
      </c>
      <c r="AE46" s="157">
        <v>139</v>
      </c>
      <c r="AF46" s="157">
        <v>50</v>
      </c>
      <c r="AG46" s="157">
        <v>5</v>
      </c>
      <c r="AH46" s="157">
        <v>9</v>
      </c>
      <c r="AI46" s="157">
        <v>1</v>
      </c>
      <c r="AJ46" s="157">
        <v>31</v>
      </c>
      <c r="AK46" s="157">
        <v>45</v>
      </c>
      <c r="AL46" s="157">
        <v>16</v>
      </c>
      <c r="AM46" s="157">
        <v>58</v>
      </c>
      <c r="AN46" s="56"/>
    </row>
    <row r="47" spans="1:40" ht="45.75" customHeight="1">
      <c r="A47" s="14">
        <v>31</v>
      </c>
      <c r="B47" s="21" t="s">
        <v>58</v>
      </c>
      <c r="C47" s="27" t="s">
        <v>140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57">
        <v>451</v>
      </c>
      <c r="M47" s="157">
        <v>625</v>
      </c>
      <c r="N47" s="157">
        <v>1391</v>
      </c>
      <c r="O47" s="157">
        <v>81</v>
      </c>
      <c r="P47" s="94">
        <f t="shared" si="0"/>
        <v>561</v>
      </c>
      <c r="Q47" s="157">
        <v>277</v>
      </c>
      <c r="R47" s="157">
        <v>157</v>
      </c>
      <c r="S47" s="157">
        <v>2</v>
      </c>
      <c r="T47" s="157">
        <v>15</v>
      </c>
      <c r="U47" s="157">
        <v>59</v>
      </c>
      <c r="V47" s="157">
        <v>12</v>
      </c>
      <c r="W47" s="157">
        <v>39</v>
      </c>
      <c r="X47" s="157">
        <v>4</v>
      </c>
      <c r="Y47" s="157">
        <v>13</v>
      </c>
      <c r="Z47" s="157">
        <v>515</v>
      </c>
      <c r="AA47" s="157">
        <v>63</v>
      </c>
      <c r="AB47" s="157">
        <v>220</v>
      </c>
      <c r="AC47" s="157">
        <v>713</v>
      </c>
      <c r="AD47" s="157">
        <v>47</v>
      </c>
      <c r="AE47" s="157">
        <v>312</v>
      </c>
      <c r="AF47" s="157">
        <v>13</v>
      </c>
      <c r="AG47" s="157">
        <v>13</v>
      </c>
      <c r="AH47" s="157">
        <v>169</v>
      </c>
      <c r="AI47" s="157">
        <v>2</v>
      </c>
      <c r="AJ47" s="157">
        <v>32</v>
      </c>
      <c r="AK47" s="157">
        <v>68</v>
      </c>
      <c r="AL47" s="157">
        <v>14</v>
      </c>
      <c r="AM47" s="157">
        <v>37</v>
      </c>
      <c r="AN47" s="56"/>
    </row>
    <row r="48" spans="1:40" ht="27" customHeight="1">
      <c r="A48" s="14">
        <v>32</v>
      </c>
      <c r="B48" s="21" t="s">
        <v>59</v>
      </c>
      <c r="C48" s="27">
        <v>233</v>
      </c>
      <c r="D48" s="13">
        <v>0</v>
      </c>
      <c r="E48" s="40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57">
        <v>8</v>
      </c>
      <c r="M48" s="157">
        <v>11</v>
      </c>
      <c r="N48" s="157">
        <v>23</v>
      </c>
      <c r="O48" s="157">
        <v>0</v>
      </c>
      <c r="P48" s="94">
        <f t="shared" si="0"/>
        <v>16</v>
      </c>
      <c r="Q48" s="157">
        <v>4</v>
      </c>
      <c r="R48" s="157">
        <v>9</v>
      </c>
      <c r="S48" s="157">
        <v>0</v>
      </c>
      <c r="T48" s="157">
        <v>0</v>
      </c>
      <c r="U48" s="157">
        <v>2</v>
      </c>
      <c r="V48" s="157">
        <v>0</v>
      </c>
      <c r="W48" s="157">
        <v>1</v>
      </c>
      <c r="X48" s="157">
        <v>0</v>
      </c>
      <c r="Y48" s="157">
        <v>1</v>
      </c>
      <c r="Z48" s="157">
        <v>3</v>
      </c>
      <c r="AA48" s="157">
        <v>1</v>
      </c>
      <c r="AB48" s="157">
        <v>0</v>
      </c>
      <c r="AC48" s="157">
        <v>5</v>
      </c>
      <c r="AD48" s="157">
        <v>0</v>
      </c>
      <c r="AE48" s="157">
        <v>4</v>
      </c>
      <c r="AF48" s="157">
        <v>0</v>
      </c>
      <c r="AG48" s="157">
        <v>2</v>
      </c>
      <c r="AH48" s="157">
        <v>9</v>
      </c>
      <c r="AI48" s="157">
        <v>0</v>
      </c>
      <c r="AJ48" s="157">
        <v>0</v>
      </c>
      <c r="AK48" s="157">
        <v>2</v>
      </c>
      <c r="AL48" s="157">
        <v>0</v>
      </c>
      <c r="AM48" s="157">
        <v>2</v>
      </c>
      <c r="AN48" s="56"/>
    </row>
    <row r="49" spans="1:40" ht="40.5" customHeight="1">
      <c r="A49" s="14">
        <v>33</v>
      </c>
      <c r="B49" s="20" t="s">
        <v>60</v>
      </c>
      <c r="C49" s="25" t="s">
        <v>141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57">
        <v>159</v>
      </c>
      <c r="M49" s="157">
        <v>1221</v>
      </c>
      <c r="N49" s="157">
        <v>1728</v>
      </c>
      <c r="O49" s="157">
        <v>0</v>
      </c>
      <c r="P49" s="94">
        <f t="shared" si="0"/>
        <v>1237</v>
      </c>
      <c r="Q49" s="157">
        <v>897</v>
      </c>
      <c r="R49" s="157">
        <v>293</v>
      </c>
      <c r="S49" s="157">
        <v>2</v>
      </c>
      <c r="T49" s="157">
        <v>9</v>
      </c>
      <c r="U49" s="157">
        <v>10</v>
      </c>
      <c r="V49" s="157">
        <v>18</v>
      </c>
      <c r="W49" s="157">
        <v>8</v>
      </c>
      <c r="X49" s="157">
        <v>11</v>
      </c>
      <c r="Y49" s="157">
        <v>25</v>
      </c>
      <c r="Z49" s="157">
        <v>143</v>
      </c>
      <c r="AA49" s="157">
        <v>18</v>
      </c>
      <c r="AB49" s="157">
        <v>16</v>
      </c>
      <c r="AC49" s="157">
        <v>198</v>
      </c>
      <c r="AD49" s="157">
        <v>0</v>
      </c>
      <c r="AE49" s="157">
        <v>1110</v>
      </c>
      <c r="AF49" s="157">
        <v>0</v>
      </c>
      <c r="AG49" s="157">
        <v>8</v>
      </c>
      <c r="AH49" s="157">
        <v>362</v>
      </c>
      <c r="AI49" s="157">
        <v>3</v>
      </c>
      <c r="AJ49" s="157">
        <v>10</v>
      </c>
      <c r="AK49" s="157">
        <v>10</v>
      </c>
      <c r="AL49" s="157">
        <v>24</v>
      </c>
      <c r="AM49" s="157">
        <v>12</v>
      </c>
      <c r="AN49" s="56"/>
    </row>
    <row r="50" spans="1:40" ht="43.5" customHeight="1">
      <c r="A50" s="14">
        <v>34</v>
      </c>
      <c r="B50" s="23" t="s">
        <v>61</v>
      </c>
      <c r="C50" s="26" t="s">
        <v>142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57">
        <v>1520</v>
      </c>
      <c r="M50" s="157">
        <v>7775</v>
      </c>
      <c r="N50" s="157">
        <v>9748</v>
      </c>
      <c r="O50" s="157">
        <v>163</v>
      </c>
      <c r="P50" s="94">
        <f t="shared" si="0"/>
        <v>7882</v>
      </c>
      <c r="Q50" s="157">
        <v>6895</v>
      </c>
      <c r="R50" s="157">
        <v>743</v>
      </c>
      <c r="S50" s="157">
        <v>57</v>
      </c>
      <c r="T50" s="157">
        <v>5</v>
      </c>
      <c r="U50" s="157">
        <v>65</v>
      </c>
      <c r="V50" s="157">
        <v>14</v>
      </c>
      <c r="W50" s="157">
        <v>103</v>
      </c>
      <c r="X50" s="157">
        <v>38</v>
      </c>
      <c r="Y50" s="157">
        <v>107</v>
      </c>
      <c r="Z50" s="157">
        <v>1413</v>
      </c>
      <c r="AA50" s="157">
        <v>524</v>
      </c>
      <c r="AB50" s="157">
        <v>134</v>
      </c>
      <c r="AC50" s="157">
        <v>1562</v>
      </c>
      <c r="AD50" s="157">
        <v>91</v>
      </c>
      <c r="AE50" s="157">
        <v>7068</v>
      </c>
      <c r="AF50" s="157">
        <v>53</v>
      </c>
      <c r="AG50" s="157">
        <v>7</v>
      </c>
      <c r="AH50" s="157">
        <v>786</v>
      </c>
      <c r="AI50" s="157">
        <v>57</v>
      </c>
      <c r="AJ50" s="157">
        <v>6</v>
      </c>
      <c r="AK50" s="157">
        <v>88</v>
      </c>
      <c r="AL50" s="157">
        <v>15</v>
      </c>
      <c r="AM50" s="157">
        <v>128</v>
      </c>
      <c r="AN50" s="56"/>
    </row>
    <row r="51" spans="1:40" ht="19.5" customHeight="1">
      <c r="A51" s="14">
        <v>35</v>
      </c>
      <c r="B51" s="21" t="s">
        <v>62</v>
      </c>
      <c r="C51" s="27">
        <v>255</v>
      </c>
      <c r="D51" s="13">
        <v>0</v>
      </c>
      <c r="E51" s="40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57">
        <v>5</v>
      </c>
      <c r="M51" s="157">
        <v>4</v>
      </c>
      <c r="N51" s="157">
        <v>67</v>
      </c>
      <c r="O51" s="157">
        <v>67</v>
      </c>
      <c r="P51" s="94">
        <f t="shared" si="0"/>
        <v>4</v>
      </c>
      <c r="Q51" s="157">
        <v>3</v>
      </c>
      <c r="R51" s="157">
        <v>0</v>
      </c>
      <c r="S51" s="157">
        <v>0</v>
      </c>
      <c r="T51" s="157">
        <v>0</v>
      </c>
      <c r="U51" s="157">
        <v>1</v>
      </c>
      <c r="V51" s="157">
        <v>0</v>
      </c>
      <c r="W51" s="157">
        <v>0</v>
      </c>
      <c r="X51" s="157">
        <v>0</v>
      </c>
      <c r="Y51" s="157">
        <v>0</v>
      </c>
      <c r="Z51" s="157">
        <v>5</v>
      </c>
      <c r="AA51" s="157">
        <v>0</v>
      </c>
      <c r="AB51" s="157">
        <v>3</v>
      </c>
      <c r="AC51" s="157">
        <v>48</v>
      </c>
      <c r="AD51" s="157">
        <v>48</v>
      </c>
      <c r="AE51" s="157">
        <v>12</v>
      </c>
      <c r="AF51" s="157">
        <v>12</v>
      </c>
      <c r="AG51" s="157">
        <v>0</v>
      </c>
      <c r="AH51" s="157">
        <v>0</v>
      </c>
      <c r="AI51" s="157">
        <v>0</v>
      </c>
      <c r="AJ51" s="157">
        <v>0</v>
      </c>
      <c r="AK51" s="157">
        <v>12</v>
      </c>
      <c r="AL51" s="157">
        <v>0</v>
      </c>
      <c r="AM51" s="157">
        <v>0</v>
      </c>
      <c r="AN51" s="56"/>
    </row>
    <row r="52" spans="1:40" ht="43.5" customHeight="1">
      <c r="A52" s="14">
        <v>36</v>
      </c>
      <c r="B52" s="21" t="s">
        <v>63</v>
      </c>
      <c r="C52" s="27" t="s">
        <v>143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57">
        <v>5</v>
      </c>
      <c r="M52" s="157">
        <v>8</v>
      </c>
      <c r="N52" s="157">
        <v>43</v>
      </c>
      <c r="O52" s="157">
        <v>41</v>
      </c>
      <c r="P52" s="94">
        <f t="shared" si="0"/>
        <v>8</v>
      </c>
      <c r="Q52" s="157">
        <v>5</v>
      </c>
      <c r="R52" s="157">
        <v>0</v>
      </c>
      <c r="S52" s="157">
        <v>0</v>
      </c>
      <c r="T52" s="157">
        <v>0</v>
      </c>
      <c r="U52" s="157">
        <v>0</v>
      </c>
      <c r="V52" s="157">
        <v>0</v>
      </c>
      <c r="W52" s="157">
        <v>3</v>
      </c>
      <c r="X52" s="157">
        <v>0</v>
      </c>
      <c r="Y52" s="157">
        <v>0</v>
      </c>
      <c r="Z52" s="157">
        <v>5</v>
      </c>
      <c r="AA52" s="157">
        <v>0</v>
      </c>
      <c r="AB52" s="157">
        <v>3</v>
      </c>
      <c r="AC52" s="157">
        <v>17</v>
      </c>
      <c r="AD52" s="157">
        <v>15</v>
      </c>
      <c r="AE52" s="157">
        <v>13</v>
      </c>
      <c r="AF52" s="157">
        <v>13</v>
      </c>
      <c r="AG52" s="157">
        <v>1</v>
      </c>
      <c r="AH52" s="157">
        <v>0</v>
      </c>
      <c r="AI52" s="157">
        <v>0</v>
      </c>
      <c r="AJ52" s="157">
        <v>0</v>
      </c>
      <c r="AK52" s="157">
        <v>0</v>
      </c>
      <c r="AL52" s="157">
        <v>0</v>
      </c>
      <c r="AM52" s="157">
        <v>12</v>
      </c>
      <c r="AN52" s="56"/>
    </row>
    <row r="53" spans="1:40" ht="33.75" customHeight="1">
      <c r="A53" s="14">
        <v>37</v>
      </c>
      <c r="B53" s="21" t="s">
        <v>64</v>
      </c>
      <c r="C53" s="31">
        <v>258</v>
      </c>
      <c r="D53" s="13">
        <v>0</v>
      </c>
      <c r="E53" s="40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57">
        <v>1</v>
      </c>
      <c r="M53" s="157">
        <v>4</v>
      </c>
      <c r="N53" s="157">
        <v>8</v>
      </c>
      <c r="O53" s="157">
        <v>0</v>
      </c>
      <c r="P53" s="94">
        <f t="shared" si="0"/>
        <v>1</v>
      </c>
      <c r="Q53" s="157">
        <v>1</v>
      </c>
      <c r="R53" s="157">
        <v>0</v>
      </c>
      <c r="S53" s="157">
        <v>0</v>
      </c>
      <c r="T53" s="157">
        <v>0</v>
      </c>
      <c r="U53" s="157">
        <v>0</v>
      </c>
      <c r="V53" s="157">
        <v>0</v>
      </c>
      <c r="W53" s="157">
        <v>0</v>
      </c>
      <c r="X53" s="157">
        <v>0</v>
      </c>
      <c r="Y53" s="157">
        <v>0</v>
      </c>
      <c r="Z53" s="157">
        <v>4</v>
      </c>
      <c r="AA53" s="157">
        <v>0</v>
      </c>
      <c r="AB53" s="157">
        <v>1</v>
      </c>
      <c r="AC53" s="157">
        <v>7</v>
      </c>
      <c r="AD53" s="157">
        <v>0</v>
      </c>
      <c r="AE53" s="157">
        <v>2</v>
      </c>
      <c r="AF53" s="157">
        <v>0</v>
      </c>
      <c r="AG53" s="157">
        <v>0</v>
      </c>
      <c r="AH53" s="157">
        <v>0</v>
      </c>
      <c r="AI53" s="157">
        <v>0</v>
      </c>
      <c r="AJ53" s="157">
        <v>0</v>
      </c>
      <c r="AK53" s="157">
        <v>0</v>
      </c>
      <c r="AL53" s="157">
        <v>0</v>
      </c>
      <c r="AM53" s="157">
        <v>0</v>
      </c>
      <c r="AN53" s="56"/>
    </row>
    <row r="54" spans="1:40" ht="109.5" customHeight="1">
      <c r="A54" s="14">
        <v>38</v>
      </c>
      <c r="B54" s="3" t="s">
        <v>65</v>
      </c>
      <c r="C54" s="28" t="s">
        <v>144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57">
        <v>17</v>
      </c>
      <c r="M54" s="157">
        <v>25</v>
      </c>
      <c r="N54" s="157">
        <v>80</v>
      </c>
      <c r="O54" s="157">
        <v>24</v>
      </c>
      <c r="P54" s="94">
        <f t="shared" si="0"/>
        <v>33</v>
      </c>
      <c r="Q54" s="157">
        <v>30</v>
      </c>
      <c r="R54" s="157">
        <v>1</v>
      </c>
      <c r="S54" s="157">
        <v>0</v>
      </c>
      <c r="T54" s="157">
        <v>0</v>
      </c>
      <c r="U54" s="157">
        <v>1</v>
      </c>
      <c r="V54" s="157">
        <v>0</v>
      </c>
      <c r="W54" s="157">
        <v>1</v>
      </c>
      <c r="X54" s="157">
        <v>1</v>
      </c>
      <c r="Y54" s="157">
        <v>1</v>
      </c>
      <c r="Z54" s="157">
        <v>9</v>
      </c>
      <c r="AA54" s="157">
        <v>1</v>
      </c>
      <c r="AB54" s="157">
        <v>4</v>
      </c>
      <c r="AC54" s="157">
        <v>23</v>
      </c>
      <c r="AD54" s="157">
        <v>11</v>
      </c>
      <c r="AE54" s="157">
        <v>48</v>
      </c>
      <c r="AF54" s="157">
        <v>13</v>
      </c>
      <c r="AG54" s="157">
        <v>0</v>
      </c>
      <c r="AH54" s="157">
        <v>1</v>
      </c>
      <c r="AI54" s="157">
        <v>0</v>
      </c>
      <c r="AJ54" s="157">
        <v>0</v>
      </c>
      <c r="AK54" s="157">
        <v>1</v>
      </c>
      <c r="AL54" s="157">
        <v>0</v>
      </c>
      <c r="AM54" s="157">
        <v>7</v>
      </c>
      <c r="AN54" s="56"/>
    </row>
    <row r="55" spans="1:40" ht="66" customHeight="1">
      <c r="A55" s="14">
        <v>39</v>
      </c>
      <c r="B55" s="20" t="s">
        <v>66</v>
      </c>
      <c r="C55" s="26" t="s">
        <v>145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57">
        <v>201</v>
      </c>
      <c r="M55" s="157">
        <v>848</v>
      </c>
      <c r="N55" s="157">
        <v>1218</v>
      </c>
      <c r="O55" s="157">
        <v>4</v>
      </c>
      <c r="P55" s="94">
        <f t="shared" si="0"/>
        <v>888</v>
      </c>
      <c r="Q55" s="157">
        <v>452</v>
      </c>
      <c r="R55" s="157">
        <v>407</v>
      </c>
      <c r="S55" s="157">
        <v>0</v>
      </c>
      <c r="T55" s="157">
        <v>5</v>
      </c>
      <c r="U55" s="157">
        <v>16</v>
      </c>
      <c r="V55" s="157">
        <v>4</v>
      </c>
      <c r="W55" s="157">
        <v>4</v>
      </c>
      <c r="X55" s="157">
        <v>3</v>
      </c>
      <c r="Y55" s="157">
        <v>14</v>
      </c>
      <c r="Z55" s="157">
        <v>161</v>
      </c>
      <c r="AA55" s="157">
        <v>11</v>
      </c>
      <c r="AB55" s="157">
        <v>40</v>
      </c>
      <c r="AC55" s="157">
        <v>208</v>
      </c>
      <c r="AD55" s="157">
        <v>0</v>
      </c>
      <c r="AE55" s="157">
        <v>490</v>
      </c>
      <c r="AF55" s="157">
        <v>0</v>
      </c>
      <c r="AG55" s="157">
        <v>5</v>
      </c>
      <c r="AH55" s="157">
        <v>474</v>
      </c>
      <c r="AI55" s="157">
        <v>0</v>
      </c>
      <c r="AJ55" s="157">
        <v>7</v>
      </c>
      <c r="AK55" s="157">
        <v>19</v>
      </c>
      <c r="AL55" s="157">
        <v>6</v>
      </c>
      <c r="AM55" s="157">
        <v>5</v>
      </c>
      <c r="AN55" s="56"/>
    </row>
    <row r="56" spans="1:40" ht="61.5" customHeight="1">
      <c r="A56" s="14">
        <v>40</v>
      </c>
      <c r="B56" s="20" t="s">
        <v>67</v>
      </c>
      <c r="C56" s="25" t="s">
        <v>146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57">
        <v>3668</v>
      </c>
      <c r="M56" s="157">
        <v>8443</v>
      </c>
      <c r="N56" s="157">
        <v>13596</v>
      </c>
      <c r="O56" s="157">
        <v>102</v>
      </c>
      <c r="P56" s="94">
        <f t="shared" si="0"/>
        <v>9232</v>
      </c>
      <c r="Q56" s="157">
        <v>5957</v>
      </c>
      <c r="R56" s="157">
        <v>2692</v>
      </c>
      <c r="S56" s="157">
        <v>37</v>
      </c>
      <c r="T56" s="157">
        <v>45</v>
      </c>
      <c r="U56" s="157">
        <v>327</v>
      </c>
      <c r="V56" s="157">
        <v>37</v>
      </c>
      <c r="W56" s="157">
        <v>137</v>
      </c>
      <c r="X56" s="157">
        <v>87</v>
      </c>
      <c r="Y56" s="157">
        <v>240</v>
      </c>
      <c r="Z56" s="157">
        <v>2879</v>
      </c>
      <c r="AA56" s="157">
        <v>395</v>
      </c>
      <c r="AB56" s="157">
        <v>767</v>
      </c>
      <c r="AC56" s="157">
        <v>3387</v>
      </c>
      <c r="AD56" s="157">
        <v>64</v>
      </c>
      <c r="AE56" s="157">
        <v>6741</v>
      </c>
      <c r="AF56" s="157">
        <v>28</v>
      </c>
      <c r="AG56" s="157">
        <v>17</v>
      </c>
      <c r="AH56" s="157">
        <v>2768</v>
      </c>
      <c r="AI56" s="157">
        <v>39</v>
      </c>
      <c r="AJ56" s="157">
        <v>56</v>
      </c>
      <c r="AK56" s="157">
        <v>370</v>
      </c>
      <c r="AL56" s="157">
        <v>46</v>
      </c>
      <c r="AM56" s="157">
        <v>173</v>
      </c>
      <c r="AN56" s="56"/>
    </row>
    <row r="57" spans="1:40" ht="54.75" customHeight="1">
      <c r="A57" s="14">
        <v>41</v>
      </c>
      <c r="B57" s="21" t="s">
        <v>68</v>
      </c>
      <c r="C57" s="28" t="s">
        <v>147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57">
        <v>24</v>
      </c>
      <c r="M57" s="157">
        <v>77</v>
      </c>
      <c r="N57" s="157">
        <v>121</v>
      </c>
      <c r="O57" s="157">
        <v>0</v>
      </c>
      <c r="P57" s="94">
        <f t="shared" si="0"/>
        <v>80</v>
      </c>
      <c r="Q57" s="157">
        <v>40</v>
      </c>
      <c r="R57" s="157">
        <v>34</v>
      </c>
      <c r="S57" s="157">
        <v>0</v>
      </c>
      <c r="T57" s="157">
        <v>0</v>
      </c>
      <c r="U57" s="157">
        <v>5</v>
      </c>
      <c r="V57" s="157">
        <v>1</v>
      </c>
      <c r="W57" s="157">
        <v>0</v>
      </c>
      <c r="X57" s="157">
        <v>1</v>
      </c>
      <c r="Y57" s="157">
        <v>2</v>
      </c>
      <c r="Z57" s="157">
        <v>21</v>
      </c>
      <c r="AA57" s="157">
        <v>2</v>
      </c>
      <c r="AB57" s="157">
        <v>7</v>
      </c>
      <c r="AC57" s="157">
        <v>28</v>
      </c>
      <c r="AD57" s="157">
        <v>0</v>
      </c>
      <c r="AE57" s="157">
        <v>45</v>
      </c>
      <c r="AF57" s="157">
        <v>0</v>
      </c>
      <c r="AG57" s="157">
        <v>0</v>
      </c>
      <c r="AH57" s="157">
        <v>42</v>
      </c>
      <c r="AI57" s="157">
        <v>0</v>
      </c>
      <c r="AJ57" s="157">
        <v>0</v>
      </c>
      <c r="AK57" s="157">
        <v>5</v>
      </c>
      <c r="AL57" s="157">
        <v>1</v>
      </c>
      <c r="AM57" s="157">
        <v>0</v>
      </c>
      <c r="AN57" s="56"/>
    </row>
    <row r="58" spans="1:40" ht="74.25" customHeight="1">
      <c r="A58" s="14">
        <v>42</v>
      </c>
      <c r="B58" s="21" t="s">
        <v>69</v>
      </c>
      <c r="C58" s="28" t="s">
        <v>148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57">
        <v>2748</v>
      </c>
      <c r="M58" s="157">
        <v>5828</v>
      </c>
      <c r="N58" s="157">
        <v>8771</v>
      </c>
      <c r="O58" s="157">
        <v>3</v>
      </c>
      <c r="P58" s="94">
        <f t="shared" si="0"/>
        <v>6570</v>
      </c>
      <c r="Q58" s="157">
        <v>3777</v>
      </c>
      <c r="R58" s="157">
        <v>2408</v>
      </c>
      <c r="S58" s="157">
        <v>15</v>
      </c>
      <c r="T58" s="157">
        <v>32</v>
      </c>
      <c r="U58" s="157">
        <v>243</v>
      </c>
      <c r="V58" s="157">
        <v>23</v>
      </c>
      <c r="W58" s="157">
        <v>72</v>
      </c>
      <c r="X58" s="157">
        <v>58</v>
      </c>
      <c r="Y58" s="157">
        <v>175</v>
      </c>
      <c r="Z58" s="157">
        <v>2006</v>
      </c>
      <c r="AA58" s="157">
        <v>254</v>
      </c>
      <c r="AB58" s="157">
        <v>578</v>
      </c>
      <c r="AC58" s="157">
        <v>2078</v>
      </c>
      <c r="AD58" s="157">
        <v>3</v>
      </c>
      <c r="AE58" s="157">
        <v>3816</v>
      </c>
      <c r="AF58" s="157">
        <v>0</v>
      </c>
      <c r="AG58" s="157">
        <v>13</v>
      </c>
      <c r="AH58" s="157">
        <v>2464</v>
      </c>
      <c r="AI58" s="157">
        <v>16</v>
      </c>
      <c r="AJ58" s="157">
        <v>36</v>
      </c>
      <c r="AK58" s="157">
        <v>248</v>
      </c>
      <c r="AL58" s="157">
        <v>24</v>
      </c>
      <c r="AM58" s="157">
        <v>73</v>
      </c>
      <c r="AN58" s="56"/>
    </row>
    <row r="59" spans="1:40" ht="33.75" customHeight="1">
      <c r="A59" s="14">
        <v>43</v>
      </c>
      <c r="B59" s="21" t="s">
        <v>70</v>
      </c>
      <c r="C59" s="28" t="s">
        <v>149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57">
        <v>805</v>
      </c>
      <c r="M59" s="157">
        <v>2190</v>
      </c>
      <c r="N59" s="157">
        <v>4212</v>
      </c>
      <c r="O59" s="157">
        <v>96</v>
      </c>
      <c r="P59" s="94">
        <f t="shared" si="0"/>
        <v>2228</v>
      </c>
      <c r="Q59" s="157">
        <v>1923</v>
      </c>
      <c r="R59" s="157">
        <v>130</v>
      </c>
      <c r="S59" s="157">
        <v>22</v>
      </c>
      <c r="T59" s="157">
        <v>12</v>
      </c>
      <c r="U59" s="157">
        <v>66</v>
      </c>
      <c r="V59" s="157">
        <v>11</v>
      </c>
      <c r="W59" s="157">
        <v>64</v>
      </c>
      <c r="X59" s="157">
        <v>25</v>
      </c>
      <c r="Y59" s="157">
        <v>46</v>
      </c>
      <c r="Z59" s="157">
        <v>767</v>
      </c>
      <c r="AA59" s="157">
        <v>120</v>
      </c>
      <c r="AB59" s="157">
        <v>158</v>
      </c>
      <c r="AC59" s="157">
        <v>1175</v>
      </c>
      <c r="AD59" s="157">
        <v>61</v>
      </c>
      <c r="AE59" s="157">
        <v>2604</v>
      </c>
      <c r="AF59" s="157">
        <v>25</v>
      </c>
      <c r="AG59" s="157">
        <v>2</v>
      </c>
      <c r="AH59" s="157">
        <v>140</v>
      </c>
      <c r="AI59" s="157">
        <v>23</v>
      </c>
      <c r="AJ59" s="157">
        <v>19</v>
      </c>
      <c r="AK59" s="157">
        <v>100</v>
      </c>
      <c r="AL59" s="157">
        <v>19</v>
      </c>
      <c r="AM59" s="157">
        <v>96</v>
      </c>
      <c r="AN59" s="56"/>
    </row>
    <row r="60" spans="1:40" ht="46.5" customHeight="1">
      <c r="A60" s="14">
        <v>44</v>
      </c>
      <c r="B60" s="20" t="s">
        <v>71</v>
      </c>
      <c r="C60" s="25" t="s">
        <v>150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57">
        <v>2164</v>
      </c>
      <c r="M60" s="157">
        <v>7063</v>
      </c>
      <c r="N60" s="157">
        <v>12560</v>
      </c>
      <c r="O60" s="157">
        <v>87</v>
      </c>
      <c r="P60" s="94">
        <f t="shared" si="0"/>
        <v>7367</v>
      </c>
      <c r="Q60" s="157">
        <v>5524</v>
      </c>
      <c r="R60" s="157">
        <v>1443</v>
      </c>
      <c r="S60" s="157">
        <v>89</v>
      </c>
      <c r="T60" s="157">
        <v>30</v>
      </c>
      <c r="U60" s="157">
        <v>146</v>
      </c>
      <c r="V60" s="157">
        <v>27</v>
      </c>
      <c r="W60" s="157">
        <v>108</v>
      </c>
      <c r="X60" s="157">
        <v>51</v>
      </c>
      <c r="Y60" s="157">
        <v>143</v>
      </c>
      <c r="Z60" s="157">
        <v>1860</v>
      </c>
      <c r="AA60" s="157">
        <v>334</v>
      </c>
      <c r="AB60" s="157">
        <v>360</v>
      </c>
      <c r="AC60" s="157">
        <v>2717</v>
      </c>
      <c r="AD60" s="157">
        <v>14</v>
      </c>
      <c r="AE60" s="157">
        <v>7262</v>
      </c>
      <c r="AF60" s="157">
        <v>60</v>
      </c>
      <c r="AG60" s="157">
        <v>22</v>
      </c>
      <c r="AH60" s="157">
        <v>1899</v>
      </c>
      <c r="AI60" s="157">
        <v>94</v>
      </c>
      <c r="AJ60" s="157">
        <v>42</v>
      </c>
      <c r="AK60" s="157">
        <v>236</v>
      </c>
      <c r="AL60" s="157">
        <v>39</v>
      </c>
      <c r="AM60" s="157">
        <v>171</v>
      </c>
      <c r="AN60" s="56"/>
    </row>
    <row r="61" spans="1:40" ht="28.5" customHeight="1">
      <c r="A61" s="14">
        <v>45</v>
      </c>
      <c r="B61" s="21" t="s">
        <v>72</v>
      </c>
      <c r="C61" s="27" t="s">
        <v>151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57">
        <v>0</v>
      </c>
      <c r="M61" s="157">
        <v>0</v>
      </c>
      <c r="N61" s="157">
        <v>0</v>
      </c>
      <c r="O61" s="157">
        <v>0</v>
      </c>
      <c r="P61" s="94">
        <f t="shared" si="0"/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0</v>
      </c>
      <c r="Y61" s="157">
        <v>0</v>
      </c>
      <c r="Z61" s="157">
        <v>0</v>
      </c>
      <c r="AA61" s="157">
        <v>0</v>
      </c>
      <c r="AB61" s="157">
        <v>0</v>
      </c>
      <c r="AC61" s="157">
        <v>0</v>
      </c>
      <c r="AD61" s="157">
        <v>0</v>
      </c>
      <c r="AE61" s="157">
        <v>0</v>
      </c>
      <c r="AF61" s="157">
        <v>0</v>
      </c>
      <c r="AG61" s="157">
        <v>0</v>
      </c>
      <c r="AH61" s="157">
        <v>0</v>
      </c>
      <c r="AI61" s="157">
        <v>0</v>
      </c>
      <c r="AJ61" s="157">
        <v>0</v>
      </c>
      <c r="AK61" s="157">
        <v>0</v>
      </c>
      <c r="AL61" s="157">
        <v>0</v>
      </c>
      <c r="AM61" s="157">
        <v>0</v>
      </c>
      <c r="AN61" s="56"/>
    </row>
    <row r="62" spans="1:40" ht="30" customHeight="1">
      <c r="A62" s="14">
        <v>46</v>
      </c>
      <c r="B62" s="21" t="s">
        <v>73</v>
      </c>
      <c r="C62" s="27" t="s">
        <v>152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57">
        <v>1687</v>
      </c>
      <c r="M62" s="157">
        <v>5054</v>
      </c>
      <c r="N62" s="157">
        <v>9186</v>
      </c>
      <c r="O62" s="157">
        <v>0</v>
      </c>
      <c r="P62" s="94">
        <f t="shared" si="0"/>
        <v>5326</v>
      </c>
      <c r="Q62" s="157">
        <v>3799</v>
      </c>
      <c r="R62" s="157">
        <v>1214</v>
      </c>
      <c r="S62" s="157">
        <v>69</v>
      </c>
      <c r="T62" s="157">
        <v>27</v>
      </c>
      <c r="U62" s="157">
        <v>123</v>
      </c>
      <c r="V62" s="157">
        <v>22</v>
      </c>
      <c r="W62" s="157">
        <v>72</v>
      </c>
      <c r="X62" s="157">
        <v>29</v>
      </c>
      <c r="Y62" s="157">
        <v>103</v>
      </c>
      <c r="Z62" s="157">
        <v>1415</v>
      </c>
      <c r="AA62" s="157">
        <v>229</v>
      </c>
      <c r="AB62" s="157">
        <v>295</v>
      </c>
      <c r="AC62" s="157">
        <v>2047</v>
      </c>
      <c r="AD62" s="157">
        <v>0</v>
      </c>
      <c r="AE62" s="157">
        <v>5065</v>
      </c>
      <c r="AF62" s="157">
        <v>0</v>
      </c>
      <c r="AG62" s="157">
        <v>20</v>
      </c>
      <c r="AH62" s="157">
        <v>1602</v>
      </c>
      <c r="AI62" s="157">
        <v>70</v>
      </c>
      <c r="AJ62" s="157">
        <v>38</v>
      </c>
      <c r="AK62" s="157">
        <v>193</v>
      </c>
      <c r="AL62" s="157">
        <v>33</v>
      </c>
      <c r="AM62" s="157">
        <v>105</v>
      </c>
      <c r="AN62" s="56"/>
    </row>
    <row r="63" spans="1:40" ht="84.75" customHeight="1">
      <c r="A63" s="14">
        <v>47</v>
      </c>
      <c r="B63" s="20" t="s">
        <v>74</v>
      </c>
      <c r="C63" s="26" t="s">
        <v>153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57">
        <v>7827</v>
      </c>
      <c r="M63" s="157">
        <v>35121</v>
      </c>
      <c r="N63" s="157">
        <v>46576</v>
      </c>
      <c r="O63" s="157">
        <v>862</v>
      </c>
      <c r="P63" s="94">
        <f t="shared" si="0"/>
        <v>35574</v>
      </c>
      <c r="Q63" s="157">
        <v>29615</v>
      </c>
      <c r="R63" s="157">
        <v>4073</v>
      </c>
      <c r="S63" s="157">
        <v>178</v>
      </c>
      <c r="T63" s="157">
        <v>101</v>
      </c>
      <c r="U63" s="157">
        <v>459</v>
      </c>
      <c r="V63" s="157">
        <v>101</v>
      </c>
      <c r="W63" s="157">
        <v>1047</v>
      </c>
      <c r="X63" s="157">
        <v>246</v>
      </c>
      <c r="Y63" s="157">
        <v>611</v>
      </c>
      <c r="Z63" s="157">
        <v>7374</v>
      </c>
      <c r="AA63" s="157">
        <v>1547</v>
      </c>
      <c r="AB63" s="157">
        <v>1292</v>
      </c>
      <c r="AC63" s="157">
        <v>8758</v>
      </c>
      <c r="AD63" s="157">
        <v>427</v>
      </c>
      <c r="AE63" s="157">
        <v>31321</v>
      </c>
      <c r="AF63" s="157">
        <v>261</v>
      </c>
      <c r="AG63" s="157">
        <v>28</v>
      </c>
      <c r="AH63" s="157">
        <v>4232</v>
      </c>
      <c r="AI63" s="157">
        <v>185</v>
      </c>
      <c r="AJ63" s="157">
        <v>133</v>
      </c>
      <c r="AK63" s="157">
        <v>595</v>
      </c>
      <c r="AL63" s="157">
        <v>116</v>
      </c>
      <c r="AM63" s="157">
        <v>1219</v>
      </c>
      <c r="AN63" s="56"/>
    </row>
    <row r="64" spans="1:40" ht="66" customHeight="1">
      <c r="A64" s="14">
        <v>48</v>
      </c>
      <c r="B64" s="20" t="s">
        <v>75</v>
      </c>
      <c r="C64" s="25" t="s">
        <v>154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57">
        <v>7658</v>
      </c>
      <c r="M64" s="157">
        <v>33364</v>
      </c>
      <c r="N64" s="157">
        <v>44538</v>
      </c>
      <c r="O64" s="157">
        <v>825</v>
      </c>
      <c r="P64" s="94">
        <f t="shared" si="0"/>
        <v>33954</v>
      </c>
      <c r="Q64" s="157">
        <v>28233</v>
      </c>
      <c r="R64" s="157">
        <v>3916</v>
      </c>
      <c r="S64" s="157">
        <v>172</v>
      </c>
      <c r="T64" s="157">
        <v>100</v>
      </c>
      <c r="U64" s="157">
        <v>445</v>
      </c>
      <c r="V64" s="157">
        <v>95</v>
      </c>
      <c r="W64" s="157">
        <v>993</v>
      </c>
      <c r="X64" s="157">
        <v>229</v>
      </c>
      <c r="Y64" s="157">
        <v>573</v>
      </c>
      <c r="Z64" s="157">
        <v>7068</v>
      </c>
      <c r="AA64" s="157">
        <v>1477</v>
      </c>
      <c r="AB64" s="157">
        <v>1233</v>
      </c>
      <c r="AC64" s="157">
        <v>8388</v>
      </c>
      <c r="AD64" s="157">
        <v>414</v>
      </c>
      <c r="AE64" s="157">
        <v>29771</v>
      </c>
      <c r="AF64" s="157">
        <v>243</v>
      </c>
      <c r="AG64" s="157">
        <v>28</v>
      </c>
      <c r="AH64" s="157">
        <v>4053</v>
      </c>
      <c r="AI64" s="157">
        <v>179</v>
      </c>
      <c r="AJ64" s="157">
        <v>132</v>
      </c>
      <c r="AK64" s="157">
        <v>577</v>
      </c>
      <c r="AL64" s="157">
        <v>109</v>
      </c>
      <c r="AM64" s="157">
        <v>1158</v>
      </c>
      <c r="AN64" s="56"/>
    </row>
    <row r="65" spans="1:40" ht="66" customHeight="1">
      <c r="A65" s="14">
        <v>49</v>
      </c>
      <c r="B65" s="21" t="s">
        <v>76</v>
      </c>
      <c r="C65" s="28" t="s">
        <v>155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57">
        <v>75</v>
      </c>
      <c r="M65" s="157">
        <v>195</v>
      </c>
      <c r="N65" s="157">
        <v>331</v>
      </c>
      <c r="O65" s="157">
        <v>11</v>
      </c>
      <c r="P65" s="94">
        <f t="shared" si="0"/>
        <v>185</v>
      </c>
      <c r="Q65" s="157">
        <v>173</v>
      </c>
      <c r="R65" s="157">
        <v>1</v>
      </c>
      <c r="S65" s="157">
        <v>0</v>
      </c>
      <c r="T65" s="157">
        <v>2</v>
      </c>
      <c r="U65" s="157">
        <v>0</v>
      </c>
      <c r="V65" s="157">
        <v>0</v>
      </c>
      <c r="W65" s="157">
        <v>9</v>
      </c>
      <c r="X65" s="157">
        <v>3</v>
      </c>
      <c r="Y65" s="157">
        <v>3</v>
      </c>
      <c r="Z65" s="157">
        <v>85</v>
      </c>
      <c r="AA65" s="157">
        <v>19</v>
      </c>
      <c r="AB65" s="157">
        <v>21</v>
      </c>
      <c r="AC65" s="157">
        <v>159</v>
      </c>
      <c r="AD65" s="157">
        <v>4</v>
      </c>
      <c r="AE65" s="157">
        <v>196</v>
      </c>
      <c r="AF65" s="157">
        <v>6</v>
      </c>
      <c r="AG65" s="157">
        <v>0</v>
      </c>
      <c r="AH65" s="157">
        <v>1</v>
      </c>
      <c r="AI65" s="157">
        <v>0</v>
      </c>
      <c r="AJ65" s="157">
        <v>1</v>
      </c>
      <c r="AK65" s="157">
        <v>0</v>
      </c>
      <c r="AL65" s="157">
        <v>0</v>
      </c>
      <c r="AM65" s="157">
        <v>23</v>
      </c>
      <c r="AN65" s="56"/>
    </row>
    <row r="66" spans="1:40" ht="69" customHeight="1">
      <c r="A66" s="14">
        <v>50</v>
      </c>
      <c r="B66" s="21" t="s">
        <v>77</v>
      </c>
      <c r="C66" s="28" t="s">
        <v>156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57">
        <v>51</v>
      </c>
      <c r="M66" s="157">
        <v>113</v>
      </c>
      <c r="N66" s="157">
        <v>288</v>
      </c>
      <c r="O66" s="157">
        <v>145</v>
      </c>
      <c r="P66" s="94">
        <f t="shared" si="0"/>
        <v>121</v>
      </c>
      <c r="Q66" s="157">
        <v>99</v>
      </c>
      <c r="R66" s="157">
        <v>8</v>
      </c>
      <c r="S66" s="157">
        <v>3</v>
      </c>
      <c r="T66" s="157">
        <v>1</v>
      </c>
      <c r="U66" s="157">
        <v>8</v>
      </c>
      <c r="V66" s="157">
        <v>1</v>
      </c>
      <c r="W66" s="157">
        <v>1</v>
      </c>
      <c r="X66" s="157">
        <v>1</v>
      </c>
      <c r="Y66" s="157">
        <v>3</v>
      </c>
      <c r="Z66" s="157">
        <v>43</v>
      </c>
      <c r="AA66" s="157">
        <v>1</v>
      </c>
      <c r="AB66" s="157">
        <v>21</v>
      </c>
      <c r="AC66" s="157">
        <v>97</v>
      </c>
      <c r="AD66" s="157">
        <v>61</v>
      </c>
      <c r="AE66" s="157">
        <v>132</v>
      </c>
      <c r="AF66" s="157">
        <v>46</v>
      </c>
      <c r="AG66" s="157">
        <v>0</v>
      </c>
      <c r="AH66" s="157">
        <v>8</v>
      </c>
      <c r="AI66" s="157">
        <v>3</v>
      </c>
      <c r="AJ66" s="157">
        <v>1</v>
      </c>
      <c r="AK66" s="157">
        <v>24</v>
      </c>
      <c r="AL66" s="157">
        <v>5</v>
      </c>
      <c r="AM66" s="157">
        <v>4</v>
      </c>
      <c r="AN66" s="56"/>
    </row>
    <row r="67" spans="1:40" ht="93.75" customHeight="1">
      <c r="A67" s="14">
        <v>51</v>
      </c>
      <c r="B67" s="21" t="s">
        <v>78</v>
      </c>
      <c r="C67" s="27" t="s">
        <v>157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57">
        <v>2858</v>
      </c>
      <c r="M67" s="157">
        <v>6841</v>
      </c>
      <c r="N67" s="157">
        <v>11818</v>
      </c>
      <c r="O67" s="157">
        <v>627</v>
      </c>
      <c r="P67" s="94">
        <f t="shared" si="0"/>
        <v>6856</v>
      </c>
      <c r="Q67" s="157">
        <v>6078</v>
      </c>
      <c r="R67" s="157">
        <v>136</v>
      </c>
      <c r="S67" s="157">
        <v>38</v>
      </c>
      <c r="T67" s="157">
        <v>57</v>
      </c>
      <c r="U67" s="157">
        <v>233</v>
      </c>
      <c r="V67" s="157">
        <v>30</v>
      </c>
      <c r="W67" s="157">
        <v>284</v>
      </c>
      <c r="X67" s="157">
        <v>44</v>
      </c>
      <c r="Y67" s="157">
        <v>190</v>
      </c>
      <c r="Z67" s="157">
        <v>2843</v>
      </c>
      <c r="AA67" s="157">
        <v>318</v>
      </c>
      <c r="AB67" s="157">
        <v>767</v>
      </c>
      <c r="AC67" s="157">
        <v>3712</v>
      </c>
      <c r="AD67" s="157">
        <v>321</v>
      </c>
      <c r="AE67" s="157">
        <v>6975</v>
      </c>
      <c r="AF67" s="157">
        <v>185</v>
      </c>
      <c r="AG67" s="157">
        <v>23</v>
      </c>
      <c r="AH67" s="157">
        <v>164</v>
      </c>
      <c r="AI67" s="157">
        <v>42</v>
      </c>
      <c r="AJ67" s="157">
        <v>84</v>
      </c>
      <c r="AK67" s="157">
        <v>311</v>
      </c>
      <c r="AL67" s="157">
        <v>37</v>
      </c>
      <c r="AM67" s="157">
        <v>373</v>
      </c>
      <c r="AN67" s="56"/>
    </row>
    <row r="68" spans="1:40" ht="57" customHeight="1">
      <c r="A68" s="14">
        <v>52</v>
      </c>
      <c r="B68" s="21" t="s">
        <v>79</v>
      </c>
      <c r="C68" s="28" t="s">
        <v>158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57">
        <v>0</v>
      </c>
      <c r="M68" s="157">
        <v>5</v>
      </c>
      <c r="N68" s="157">
        <v>7</v>
      </c>
      <c r="O68" s="157">
        <v>0</v>
      </c>
      <c r="P68" s="94">
        <f t="shared" si="0"/>
        <v>4</v>
      </c>
      <c r="Q68" s="157">
        <v>3</v>
      </c>
      <c r="R68" s="157">
        <v>0</v>
      </c>
      <c r="S68" s="157">
        <v>0</v>
      </c>
      <c r="T68" s="157">
        <v>0</v>
      </c>
      <c r="U68" s="157">
        <v>0</v>
      </c>
      <c r="V68" s="157">
        <v>0</v>
      </c>
      <c r="W68" s="157">
        <v>1</v>
      </c>
      <c r="X68" s="157">
        <v>0</v>
      </c>
      <c r="Y68" s="157">
        <v>0</v>
      </c>
      <c r="Z68" s="157">
        <v>1</v>
      </c>
      <c r="AA68" s="157">
        <v>0</v>
      </c>
      <c r="AB68" s="157">
        <v>0</v>
      </c>
      <c r="AC68" s="157">
        <v>2</v>
      </c>
      <c r="AD68" s="157">
        <v>0</v>
      </c>
      <c r="AE68" s="157">
        <v>6</v>
      </c>
      <c r="AF68" s="157">
        <v>0</v>
      </c>
      <c r="AG68" s="157">
        <v>0</v>
      </c>
      <c r="AH68" s="157">
        <v>0</v>
      </c>
      <c r="AI68" s="157">
        <v>0</v>
      </c>
      <c r="AJ68" s="157">
        <v>0</v>
      </c>
      <c r="AK68" s="157">
        <v>0</v>
      </c>
      <c r="AL68" s="157">
        <v>0</v>
      </c>
      <c r="AM68" s="157">
        <v>1</v>
      </c>
      <c r="AN68" s="56"/>
    </row>
    <row r="69" spans="1:40" ht="81" customHeight="1">
      <c r="A69" s="14">
        <v>53</v>
      </c>
      <c r="B69" s="20" t="s">
        <v>80</v>
      </c>
      <c r="C69" s="25" t="s">
        <v>159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57">
        <v>53</v>
      </c>
      <c r="M69" s="157">
        <v>223</v>
      </c>
      <c r="N69" s="157">
        <v>386</v>
      </c>
      <c r="O69" s="157">
        <v>32</v>
      </c>
      <c r="P69" s="94">
        <f t="shared" si="0"/>
        <v>217</v>
      </c>
      <c r="Q69" s="157">
        <v>180</v>
      </c>
      <c r="R69" s="157">
        <v>29</v>
      </c>
      <c r="S69" s="157">
        <v>0</v>
      </c>
      <c r="T69" s="157">
        <v>1</v>
      </c>
      <c r="U69" s="157">
        <v>3</v>
      </c>
      <c r="V69" s="157">
        <v>0</v>
      </c>
      <c r="W69" s="157">
        <v>4</v>
      </c>
      <c r="X69" s="157">
        <v>3</v>
      </c>
      <c r="Y69" s="157">
        <v>5</v>
      </c>
      <c r="Z69" s="157">
        <v>59</v>
      </c>
      <c r="AA69" s="157">
        <v>9</v>
      </c>
      <c r="AB69" s="157">
        <v>10</v>
      </c>
      <c r="AC69" s="157">
        <v>101</v>
      </c>
      <c r="AD69" s="157">
        <v>15</v>
      </c>
      <c r="AE69" s="157">
        <v>234</v>
      </c>
      <c r="AF69" s="157">
        <v>6</v>
      </c>
      <c r="AG69" s="157">
        <v>1</v>
      </c>
      <c r="AH69" s="157">
        <v>36</v>
      </c>
      <c r="AI69" s="157">
        <v>0</v>
      </c>
      <c r="AJ69" s="157">
        <v>2</v>
      </c>
      <c r="AK69" s="157">
        <v>5</v>
      </c>
      <c r="AL69" s="157">
        <v>0</v>
      </c>
      <c r="AM69" s="157">
        <v>6</v>
      </c>
      <c r="AN69" s="56"/>
    </row>
    <row r="70" spans="1:40" ht="50.25" customHeight="1">
      <c r="A70" s="14">
        <v>54</v>
      </c>
      <c r="B70" s="24" t="s">
        <v>81</v>
      </c>
      <c r="C70" s="26">
        <v>332</v>
      </c>
      <c r="D70" s="13">
        <v>0</v>
      </c>
      <c r="E70" s="40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57">
        <v>35</v>
      </c>
      <c r="M70" s="157">
        <v>129</v>
      </c>
      <c r="N70" s="157">
        <v>275</v>
      </c>
      <c r="O70" s="157">
        <v>32</v>
      </c>
      <c r="P70" s="94">
        <f t="shared" si="0"/>
        <v>119</v>
      </c>
      <c r="Q70" s="157">
        <v>110</v>
      </c>
      <c r="R70" s="157">
        <v>4</v>
      </c>
      <c r="S70" s="157">
        <v>0</v>
      </c>
      <c r="T70" s="157">
        <v>1</v>
      </c>
      <c r="U70" s="157">
        <v>2</v>
      </c>
      <c r="V70" s="157">
        <v>0</v>
      </c>
      <c r="W70" s="157">
        <v>2</v>
      </c>
      <c r="X70" s="157">
        <v>1</v>
      </c>
      <c r="Y70" s="157">
        <v>2</v>
      </c>
      <c r="Z70" s="157">
        <v>45</v>
      </c>
      <c r="AA70" s="157">
        <v>6</v>
      </c>
      <c r="AB70" s="157">
        <v>7</v>
      </c>
      <c r="AC70" s="157">
        <v>91</v>
      </c>
      <c r="AD70" s="157">
        <v>15</v>
      </c>
      <c r="AE70" s="157">
        <v>155</v>
      </c>
      <c r="AF70" s="157">
        <v>6</v>
      </c>
      <c r="AG70" s="157">
        <v>1</v>
      </c>
      <c r="AH70" s="157">
        <v>8</v>
      </c>
      <c r="AI70" s="157">
        <v>0</v>
      </c>
      <c r="AJ70" s="157">
        <v>2</v>
      </c>
      <c r="AK70" s="157">
        <v>4</v>
      </c>
      <c r="AL70" s="157">
        <v>0</v>
      </c>
      <c r="AM70" s="157">
        <v>4</v>
      </c>
      <c r="AN70" s="56"/>
    </row>
    <row r="71" spans="1:40" ht="66.75" customHeight="1">
      <c r="A71" s="14">
        <v>55</v>
      </c>
      <c r="B71" s="20" t="s">
        <v>82</v>
      </c>
      <c r="C71" s="25" t="s">
        <v>160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57">
        <v>978</v>
      </c>
      <c r="M71" s="157">
        <v>3490</v>
      </c>
      <c r="N71" s="157">
        <v>5254</v>
      </c>
      <c r="O71" s="157">
        <v>54</v>
      </c>
      <c r="P71" s="94">
        <f t="shared" si="0"/>
        <v>3714</v>
      </c>
      <c r="Q71" s="157">
        <v>2337</v>
      </c>
      <c r="R71" s="157">
        <v>1139</v>
      </c>
      <c r="S71" s="157">
        <v>23</v>
      </c>
      <c r="T71" s="157">
        <v>20</v>
      </c>
      <c r="U71" s="157">
        <v>75</v>
      </c>
      <c r="V71" s="157">
        <v>27</v>
      </c>
      <c r="W71" s="157">
        <v>93</v>
      </c>
      <c r="X71" s="157">
        <v>33</v>
      </c>
      <c r="Y71" s="157">
        <v>64</v>
      </c>
      <c r="Z71" s="157">
        <v>754</v>
      </c>
      <c r="AA71" s="157">
        <v>168</v>
      </c>
      <c r="AB71" s="157">
        <v>152</v>
      </c>
      <c r="AC71" s="157">
        <v>1034</v>
      </c>
      <c r="AD71" s="157">
        <v>22</v>
      </c>
      <c r="AE71" s="157">
        <v>2645</v>
      </c>
      <c r="AF71" s="157">
        <v>3</v>
      </c>
      <c r="AG71" s="157">
        <v>6</v>
      </c>
      <c r="AH71" s="157">
        <v>1322</v>
      </c>
      <c r="AI71" s="157">
        <v>24</v>
      </c>
      <c r="AJ71" s="157">
        <v>29</v>
      </c>
      <c r="AK71" s="157">
        <v>123</v>
      </c>
      <c r="AL71" s="157">
        <v>33</v>
      </c>
      <c r="AM71" s="157">
        <v>124</v>
      </c>
      <c r="AN71" s="56"/>
    </row>
    <row r="72" spans="1:40" ht="48" customHeight="1">
      <c r="A72" s="14">
        <v>56</v>
      </c>
      <c r="B72" s="21" t="s">
        <v>83</v>
      </c>
      <c r="C72" s="28" t="s">
        <v>161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57">
        <v>164</v>
      </c>
      <c r="M72" s="157">
        <v>482</v>
      </c>
      <c r="N72" s="157">
        <v>768</v>
      </c>
      <c r="O72" s="157">
        <v>0</v>
      </c>
      <c r="P72" s="94">
        <f t="shared" si="0"/>
        <v>516</v>
      </c>
      <c r="Q72" s="157">
        <v>378</v>
      </c>
      <c r="R72" s="157">
        <v>105</v>
      </c>
      <c r="S72" s="157">
        <v>11</v>
      </c>
      <c r="T72" s="157">
        <v>2</v>
      </c>
      <c r="U72" s="157">
        <v>12</v>
      </c>
      <c r="V72" s="157">
        <v>2</v>
      </c>
      <c r="W72" s="157">
        <v>6</v>
      </c>
      <c r="X72" s="157">
        <v>2</v>
      </c>
      <c r="Y72" s="157">
        <v>9</v>
      </c>
      <c r="Z72" s="157">
        <v>130</v>
      </c>
      <c r="AA72" s="157">
        <v>13</v>
      </c>
      <c r="AB72" s="157">
        <v>37</v>
      </c>
      <c r="AC72" s="157">
        <v>176</v>
      </c>
      <c r="AD72" s="157">
        <v>0</v>
      </c>
      <c r="AE72" s="157">
        <v>422</v>
      </c>
      <c r="AF72" s="157">
        <v>0</v>
      </c>
      <c r="AG72" s="157">
        <v>0</v>
      </c>
      <c r="AH72" s="157">
        <v>122</v>
      </c>
      <c r="AI72" s="157">
        <v>12</v>
      </c>
      <c r="AJ72" s="157">
        <v>3</v>
      </c>
      <c r="AK72" s="157">
        <v>18</v>
      </c>
      <c r="AL72" s="157">
        <v>2</v>
      </c>
      <c r="AM72" s="157">
        <v>8</v>
      </c>
      <c r="AN72" s="56"/>
    </row>
    <row r="73" spans="1:40" ht="48.75" customHeight="1">
      <c r="A73" s="14">
        <v>57</v>
      </c>
      <c r="B73" s="21" t="s">
        <v>84</v>
      </c>
      <c r="C73" s="28">
        <v>346</v>
      </c>
      <c r="D73" s="13">
        <v>0</v>
      </c>
      <c r="E73" s="40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57">
        <v>18</v>
      </c>
      <c r="M73" s="157">
        <v>1</v>
      </c>
      <c r="N73" s="157">
        <v>19</v>
      </c>
      <c r="O73" s="157">
        <v>0</v>
      </c>
      <c r="P73" s="94">
        <f t="shared" si="0"/>
        <v>19</v>
      </c>
      <c r="Q73" s="157">
        <v>2</v>
      </c>
      <c r="R73" s="157">
        <v>17</v>
      </c>
      <c r="S73" s="157">
        <v>0</v>
      </c>
      <c r="T73" s="157">
        <v>0</v>
      </c>
      <c r="U73" s="157">
        <v>0</v>
      </c>
      <c r="V73" s="157">
        <v>0</v>
      </c>
      <c r="W73" s="157">
        <v>0</v>
      </c>
      <c r="X73" s="157">
        <v>0</v>
      </c>
      <c r="Y73" s="157">
        <v>0</v>
      </c>
      <c r="Z73" s="157">
        <v>0</v>
      </c>
      <c r="AA73" s="157">
        <v>0</v>
      </c>
      <c r="AB73" s="157">
        <v>0</v>
      </c>
      <c r="AC73" s="157">
        <v>0</v>
      </c>
      <c r="AD73" s="157">
        <v>0</v>
      </c>
      <c r="AE73" s="157">
        <v>2</v>
      </c>
      <c r="AF73" s="157">
        <v>0</v>
      </c>
      <c r="AG73" s="157">
        <v>0</v>
      </c>
      <c r="AH73" s="157">
        <v>17</v>
      </c>
      <c r="AI73" s="157">
        <v>0</v>
      </c>
      <c r="AJ73" s="157">
        <v>0</v>
      </c>
      <c r="AK73" s="157">
        <v>0</v>
      </c>
      <c r="AL73" s="157">
        <v>0</v>
      </c>
      <c r="AM73" s="157">
        <v>0</v>
      </c>
      <c r="AN73" s="56"/>
    </row>
    <row r="74" spans="1:40" ht="81" customHeight="1">
      <c r="A74" s="14">
        <v>58</v>
      </c>
      <c r="B74" s="21" t="s">
        <v>85</v>
      </c>
      <c r="C74" s="28" t="s">
        <v>162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57">
        <v>5</v>
      </c>
      <c r="M74" s="157">
        <v>14</v>
      </c>
      <c r="N74" s="157">
        <v>23</v>
      </c>
      <c r="O74" s="157">
        <v>2</v>
      </c>
      <c r="P74" s="94">
        <f t="shared" si="0"/>
        <v>11</v>
      </c>
      <c r="Q74" s="157">
        <v>7</v>
      </c>
      <c r="R74" s="157">
        <v>0</v>
      </c>
      <c r="S74" s="157">
        <v>1</v>
      </c>
      <c r="T74" s="157">
        <v>0</v>
      </c>
      <c r="U74" s="157">
        <v>0</v>
      </c>
      <c r="V74" s="157">
        <v>0</v>
      </c>
      <c r="W74" s="157">
        <v>3</v>
      </c>
      <c r="X74" s="157">
        <v>0</v>
      </c>
      <c r="Y74" s="157">
        <v>0</v>
      </c>
      <c r="Z74" s="157">
        <v>8</v>
      </c>
      <c r="AA74" s="157">
        <v>2</v>
      </c>
      <c r="AB74" s="157">
        <v>0</v>
      </c>
      <c r="AC74" s="157">
        <v>9</v>
      </c>
      <c r="AD74" s="157">
        <v>1</v>
      </c>
      <c r="AE74" s="157">
        <v>10</v>
      </c>
      <c r="AF74" s="157">
        <v>0</v>
      </c>
      <c r="AG74" s="157">
        <v>0</v>
      </c>
      <c r="AH74" s="157">
        <v>0</v>
      </c>
      <c r="AI74" s="157">
        <v>1</v>
      </c>
      <c r="AJ74" s="157">
        <v>0</v>
      </c>
      <c r="AK74" s="157">
        <v>1</v>
      </c>
      <c r="AL74" s="157">
        <v>0</v>
      </c>
      <c r="AM74" s="157">
        <v>3</v>
      </c>
      <c r="AN74" s="56"/>
    </row>
    <row r="75" spans="1:40" ht="70.5" customHeight="1">
      <c r="A75" s="14">
        <v>59</v>
      </c>
      <c r="B75" s="20" t="s">
        <v>86</v>
      </c>
      <c r="C75" s="25" t="s">
        <v>163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57">
        <v>37</v>
      </c>
      <c r="M75" s="157">
        <v>116</v>
      </c>
      <c r="N75" s="157">
        <v>174</v>
      </c>
      <c r="O75" s="157">
        <v>6</v>
      </c>
      <c r="P75" s="94">
        <f t="shared" si="0"/>
        <v>118</v>
      </c>
      <c r="Q75" s="157">
        <v>63</v>
      </c>
      <c r="R75" s="157">
        <v>44</v>
      </c>
      <c r="S75" s="157">
        <v>0</v>
      </c>
      <c r="T75" s="157">
        <v>1</v>
      </c>
      <c r="U75" s="157">
        <v>4</v>
      </c>
      <c r="V75" s="157">
        <v>2</v>
      </c>
      <c r="W75" s="157">
        <v>4</v>
      </c>
      <c r="X75" s="157">
        <v>1</v>
      </c>
      <c r="Y75" s="157">
        <v>2</v>
      </c>
      <c r="Z75" s="157">
        <v>35</v>
      </c>
      <c r="AA75" s="157">
        <v>3</v>
      </c>
      <c r="AB75" s="157">
        <v>9</v>
      </c>
      <c r="AC75" s="157">
        <v>49</v>
      </c>
      <c r="AD75" s="157">
        <v>0</v>
      </c>
      <c r="AE75" s="157">
        <v>66</v>
      </c>
      <c r="AF75" s="157">
        <v>4</v>
      </c>
      <c r="AG75" s="157">
        <v>0</v>
      </c>
      <c r="AH75" s="157">
        <v>46</v>
      </c>
      <c r="AI75" s="157">
        <v>0</v>
      </c>
      <c r="AJ75" s="157">
        <v>1</v>
      </c>
      <c r="AK75" s="157">
        <v>5</v>
      </c>
      <c r="AL75" s="157">
        <v>3</v>
      </c>
      <c r="AM75" s="157">
        <v>8</v>
      </c>
      <c r="AN75" s="56"/>
    </row>
    <row r="76" spans="1:40" ht="29.25" customHeight="1">
      <c r="A76" s="12">
        <v>60</v>
      </c>
      <c r="B76" s="23" t="s">
        <v>87</v>
      </c>
      <c r="C76" s="25" t="s">
        <v>164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57">
        <v>3038</v>
      </c>
      <c r="M76" s="157">
        <v>7098</v>
      </c>
      <c r="N76" s="157">
        <v>12222</v>
      </c>
      <c r="O76" s="157">
        <v>128</v>
      </c>
      <c r="P76" s="94">
        <f t="shared" si="0"/>
        <v>7273</v>
      </c>
      <c r="Q76" s="157">
        <v>3278</v>
      </c>
      <c r="R76" s="157">
        <v>3154</v>
      </c>
      <c r="S76" s="157">
        <v>3</v>
      </c>
      <c r="T76" s="157">
        <v>61</v>
      </c>
      <c r="U76" s="157">
        <v>405</v>
      </c>
      <c r="V76" s="157">
        <v>48</v>
      </c>
      <c r="W76" s="157">
        <v>324</v>
      </c>
      <c r="X76" s="157">
        <v>106</v>
      </c>
      <c r="Y76" s="157">
        <v>138</v>
      </c>
      <c r="Z76" s="157">
        <v>2863</v>
      </c>
      <c r="AA76" s="157">
        <v>181</v>
      </c>
      <c r="AB76" s="157">
        <v>1052</v>
      </c>
      <c r="AC76" s="157">
        <v>3802</v>
      </c>
      <c r="AD76" s="157">
        <v>72</v>
      </c>
      <c r="AE76" s="157">
        <v>3677</v>
      </c>
      <c r="AF76" s="157">
        <v>36</v>
      </c>
      <c r="AG76" s="157">
        <v>118</v>
      </c>
      <c r="AH76" s="157">
        <v>3520</v>
      </c>
      <c r="AI76" s="157">
        <v>3</v>
      </c>
      <c r="AJ76" s="157">
        <v>82</v>
      </c>
      <c r="AK76" s="157">
        <v>525</v>
      </c>
      <c r="AL76" s="157">
        <v>75</v>
      </c>
      <c r="AM76" s="157">
        <v>437</v>
      </c>
      <c r="AN76" s="55"/>
    </row>
    <row r="77" spans="1:40" ht="45" customHeight="1">
      <c r="A77" s="14">
        <v>61</v>
      </c>
      <c r="B77" s="3" t="s">
        <v>88</v>
      </c>
      <c r="C77" s="28" t="s">
        <v>165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57">
        <v>1004</v>
      </c>
      <c r="M77" s="157">
        <v>2123</v>
      </c>
      <c r="N77" s="157">
        <v>3822</v>
      </c>
      <c r="O77" s="157">
        <v>42</v>
      </c>
      <c r="P77" s="94">
        <f t="shared" si="0"/>
        <v>2129</v>
      </c>
      <c r="Q77" s="157">
        <v>1032</v>
      </c>
      <c r="R77" s="157">
        <v>820</v>
      </c>
      <c r="S77" s="157">
        <v>1</v>
      </c>
      <c r="T77" s="157">
        <v>25</v>
      </c>
      <c r="U77" s="157">
        <v>137</v>
      </c>
      <c r="V77" s="157">
        <v>14</v>
      </c>
      <c r="W77" s="157">
        <v>100</v>
      </c>
      <c r="X77" s="157">
        <v>24</v>
      </c>
      <c r="Y77" s="157">
        <v>44</v>
      </c>
      <c r="Z77" s="157">
        <v>998</v>
      </c>
      <c r="AA77" s="157">
        <v>65</v>
      </c>
      <c r="AB77" s="157">
        <v>373</v>
      </c>
      <c r="AC77" s="157">
        <v>1348</v>
      </c>
      <c r="AD77" s="157">
        <v>25</v>
      </c>
      <c r="AE77" s="157">
        <v>1118</v>
      </c>
      <c r="AF77" s="157">
        <v>18</v>
      </c>
      <c r="AG77" s="157">
        <v>25</v>
      </c>
      <c r="AH77" s="157">
        <v>877</v>
      </c>
      <c r="AI77" s="157">
        <v>1</v>
      </c>
      <c r="AJ77" s="157">
        <v>35</v>
      </c>
      <c r="AK77" s="157">
        <v>176</v>
      </c>
      <c r="AL77" s="157">
        <v>29</v>
      </c>
      <c r="AM77" s="157">
        <v>146</v>
      </c>
      <c r="AN77" s="56"/>
    </row>
    <row r="78" spans="1:40" ht="36.75" customHeight="1">
      <c r="A78" s="14">
        <v>62</v>
      </c>
      <c r="B78" s="3" t="s">
        <v>89</v>
      </c>
      <c r="C78" s="28" t="s">
        <v>166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57">
        <v>354</v>
      </c>
      <c r="M78" s="157">
        <v>611</v>
      </c>
      <c r="N78" s="157">
        <v>1288</v>
      </c>
      <c r="O78" s="157">
        <v>8</v>
      </c>
      <c r="P78" s="94">
        <f t="shared" si="0"/>
        <v>583</v>
      </c>
      <c r="Q78" s="157">
        <v>266</v>
      </c>
      <c r="R78" s="157">
        <v>185</v>
      </c>
      <c r="S78" s="157">
        <v>0</v>
      </c>
      <c r="T78" s="157">
        <v>12</v>
      </c>
      <c r="U78" s="157">
        <v>72</v>
      </c>
      <c r="V78" s="157">
        <v>9</v>
      </c>
      <c r="W78" s="157">
        <v>39</v>
      </c>
      <c r="X78" s="157">
        <v>10</v>
      </c>
      <c r="Y78" s="157">
        <v>13</v>
      </c>
      <c r="Z78" s="157">
        <v>382</v>
      </c>
      <c r="AA78" s="157">
        <v>27</v>
      </c>
      <c r="AB78" s="157">
        <v>140</v>
      </c>
      <c r="AC78" s="157">
        <v>561</v>
      </c>
      <c r="AD78" s="157">
        <v>0</v>
      </c>
      <c r="AE78" s="157">
        <v>300</v>
      </c>
      <c r="AF78" s="157">
        <v>4</v>
      </c>
      <c r="AG78" s="157">
        <v>29</v>
      </c>
      <c r="AH78" s="157">
        <v>186</v>
      </c>
      <c r="AI78" s="157">
        <v>0</v>
      </c>
      <c r="AJ78" s="157">
        <v>16</v>
      </c>
      <c r="AK78" s="157">
        <v>96</v>
      </c>
      <c r="AL78" s="157">
        <v>11</v>
      </c>
      <c r="AM78" s="157">
        <v>57</v>
      </c>
      <c r="AN78" s="56"/>
    </row>
    <row r="79" spans="1:40" ht="66.75" customHeight="1">
      <c r="A79" s="14">
        <v>63</v>
      </c>
      <c r="B79" s="23" t="s">
        <v>90</v>
      </c>
      <c r="C79" s="25" t="s">
        <v>167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57">
        <v>820</v>
      </c>
      <c r="M79" s="157">
        <v>1738</v>
      </c>
      <c r="N79" s="157">
        <v>3026</v>
      </c>
      <c r="O79" s="157">
        <v>39</v>
      </c>
      <c r="P79" s="94">
        <f t="shared" si="0"/>
        <v>1693</v>
      </c>
      <c r="Q79" s="157">
        <v>1069</v>
      </c>
      <c r="R79" s="157">
        <v>446</v>
      </c>
      <c r="S79" s="157">
        <v>2</v>
      </c>
      <c r="T79" s="157">
        <v>10</v>
      </c>
      <c r="U79" s="157">
        <v>72</v>
      </c>
      <c r="V79" s="157">
        <v>11</v>
      </c>
      <c r="W79" s="157">
        <v>83</v>
      </c>
      <c r="X79" s="157">
        <v>35</v>
      </c>
      <c r="Y79" s="157">
        <v>29</v>
      </c>
      <c r="Z79" s="157">
        <v>865</v>
      </c>
      <c r="AA79" s="157">
        <v>36</v>
      </c>
      <c r="AB79" s="157">
        <v>337</v>
      </c>
      <c r="AC79" s="157">
        <v>1109</v>
      </c>
      <c r="AD79" s="157">
        <v>16</v>
      </c>
      <c r="AE79" s="157">
        <v>1146</v>
      </c>
      <c r="AF79" s="157">
        <v>14</v>
      </c>
      <c r="AG79" s="157">
        <v>26</v>
      </c>
      <c r="AH79" s="157">
        <v>455</v>
      </c>
      <c r="AI79" s="157">
        <v>2</v>
      </c>
      <c r="AJ79" s="157">
        <v>13</v>
      </c>
      <c r="AK79" s="157">
        <v>94</v>
      </c>
      <c r="AL79" s="157">
        <v>14</v>
      </c>
      <c r="AM79" s="157">
        <v>102</v>
      </c>
      <c r="AN79" s="56"/>
    </row>
    <row r="80" spans="1:40" ht="33.75" customHeight="1">
      <c r="A80" s="14">
        <v>64</v>
      </c>
      <c r="B80" s="3" t="s">
        <v>91</v>
      </c>
      <c r="C80" s="28" t="s">
        <v>168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57">
        <v>766</v>
      </c>
      <c r="M80" s="157">
        <v>1567</v>
      </c>
      <c r="N80" s="157">
        <v>2764</v>
      </c>
      <c r="O80" s="157">
        <v>29</v>
      </c>
      <c r="P80" s="94">
        <f t="shared" si="0"/>
        <v>1520</v>
      </c>
      <c r="Q80" s="157">
        <v>979</v>
      </c>
      <c r="R80" s="157">
        <v>375</v>
      </c>
      <c r="S80" s="157">
        <v>2</v>
      </c>
      <c r="T80" s="157">
        <v>10</v>
      </c>
      <c r="U80" s="157">
        <v>66</v>
      </c>
      <c r="V80" s="157">
        <v>8</v>
      </c>
      <c r="W80" s="157">
        <v>80</v>
      </c>
      <c r="X80" s="157">
        <v>14</v>
      </c>
      <c r="Y80" s="157">
        <v>24</v>
      </c>
      <c r="Z80" s="157">
        <v>813</v>
      </c>
      <c r="AA80" s="157">
        <v>32</v>
      </c>
      <c r="AB80" s="157">
        <v>317</v>
      </c>
      <c r="AC80" s="157">
        <v>1034</v>
      </c>
      <c r="AD80" s="157">
        <v>16</v>
      </c>
      <c r="AE80" s="157">
        <v>1055</v>
      </c>
      <c r="AF80" s="157">
        <v>12</v>
      </c>
      <c r="AG80" s="157">
        <v>25</v>
      </c>
      <c r="AH80" s="157">
        <v>379</v>
      </c>
      <c r="AI80" s="157">
        <v>2</v>
      </c>
      <c r="AJ80" s="157">
        <v>13</v>
      </c>
      <c r="AK80" s="157">
        <v>89</v>
      </c>
      <c r="AL80" s="157">
        <v>9</v>
      </c>
      <c r="AM80" s="157">
        <v>100</v>
      </c>
      <c r="AN80" s="56"/>
    </row>
    <row r="81" spans="1:40" ht="58.5" customHeight="1">
      <c r="A81" s="14">
        <v>65</v>
      </c>
      <c r="B81" s="20" t="s">
        <v>92</v>
      </c>
      <c r="C81" s="25" t="s">
        <v>169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57">
        <v>831</v>
      </c>
      <c r="M81" s="157">
        <v>4095</v>
      </c>
      <c r="N81" s="157">
        <v>5068</v>
      </c>
      <c r="O81" s="157">
        <v>7</v>
      </c>
      <c r="P81" s="94">
        <f aca="true" t="shared" si="1" ref="P81:P97">SUM(Q81:W81)</f>
        <v>4062</v>
      </c>
      <c r="Q81" s="157">
        <v>3428</v>
      </c>
      <c r="R81" s="157">
        <v>450</v>
      </c>
      <c r="S81" s="157">
        <v>11</v>
      </c>
      <c r="T81" s="157">
        <v>13</v>
      </c>
      <c r="U81" s="157">
        <v>59</v>
      </c>
      <c r="V81" s="157">
        <v>20</v>
      </c>
      <c r="W81" s="157">
        <v>81</v>
      </c>
      <c r="X81" s="157">
        <v>39</v>
      </c>
      <c r="Y81" s="157">
        <v>73</v>
      </c>
      <c r="Z81" s="157">
        <v>864</v>
      </c>
      <c r="AA81" s="157">
        <v>231</v>
      </c>
      <c r="AB81" s="157">
        <v>92</v>
      </c>
      <c r="AC81" s="157">
        <v>907</v>
      </c>
      <c r="AD81" s="157">
        <v>1</v>
      </c>
      <c r="AE81" s="157">
        <v>3498</v>
      </c>
      <c r="AF81" s="157">
        <v>1</v>
      </c>
      <c r="AG81" s="157">
        <v>11</v>
      </c>
      <c r="AH81" s="157">
        <v>472</v>
      </c>
      <c r="AI81" s="157">
        <v>11</v>
      </c>
      <c r="AJ81" s="157">
        <v>15</v>
      </c>
      <c r="AK81" s="157">
        <v>64</v>
      </c>
      <c r="AL81" s="157">
        <v>21</v>
      </c>
      <c r="AM81" s="157">
        <v>89</v>
      </c>
      <c r="AN81" s="56"/>
    </row>
    <row r="82" spans="1:40" ht="42.75" customHeight="1">
      <c r="A82" s="14">
        <v>66</v>
      </c>
      <c r="B82" s="21" t="s">
        <v>93</v>
      </c>
      <c r="C82" s="28" t="s">
        <v>170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57">
        <v>3</v>
      </c>
      <c r="M82" s="157">
        <v>4</v>
      </c>
      <c r="N82" s="157">
        <v>8</v>
      </c>
      <c r="O82" s="157">
        <v>0</v>
      </c>
      <c r="P82" s="94">
        <f t="shared" si="1"/>
        <v>5</v>
      </c>
      <c r="Q82" s="157">
        <v>3</v>
      </c>
      <c r="R82" s="157">
        <v>0</v>
      </c>
      <c r="S82" s="157">
        <v>0</v>
      </c>
      <c r="T82" s="157">
        <v>1</v>
      </c>
      <c r="U82" s="157">
        <v>0</v>
      </c>
      <c r="V82" s="157">
        <v>0</v>
      </c>
      <c r="W82" s="157">
        <v>1</v>
      </c>
      <c r="X82" s="157">
        <v>0</v>
      </c>
      <c r="Y82" s="157">
        <v>0</v>
      </c>
      <c r="Z82" s="157">
        <v>2</v>
      </c>
      <c r="AA82" s="157">
        <v>1</v>
      </c>
      <c r="AB82" s="157">
        <v>1</v>
      </c>
      <c r="AC82" s="157">
        <v>3</v>
      </c>
      <c r="AD82" s="157">
        <v>0</v>
      </c>
      <c r="AE82" s="157">
        <v>3</v>
      </c>
      <c r="AF82" s="157">
        <v>0</v>
      </c>
      <c r="AG82" s="157">
        <v>0</v>
      </c>
      <c r="AH82" s="157">
        <v>0</v>
      </c>
      <c r="AI82" s="157">
        <v>0</v>
      </c>
      <c r="AJ82" s="157">
        <v>1</v>
      </c>
      <c r="AK82" s="157">
        <v>0</v>
      </c>
      <c r="AL82" s="157">
        <v>0</v>
      </c>
      <c r="AM82" s="157">
        <v>1</v>
      </c>
      <c r="AN82" s="56"/>
    </row>
    <row r="83" spans="1:40" ht="70.5" customHeight="1">
      <c r="A83" s="14">
        <v>67</v>
      </c>
      <c r="B83" s="21" t="s">
        <v>94</v>
      </c>
      <c r="C83" s="28" t="s">
        <v>171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57">
        <v>0</v>
      </c>
      <c r="M83" s="157">
        <v>0</v>
      </c>
      <c r="N83" s="157">
        <v>0</v>
      </c>
      <c r="O83" s="157">
        <v>0</v>
      </c>
      <c r="P83" s="94">
        <f t="shared" si="1"/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7">
        <v>0</v>
      </c>
      <c r="W83" s="157">
        <v>0</v>
      </c>
      <c r="X83" s="157">
        <v>0</v>
      </c>
      <c r="Y83" s="157">
        <v>0</v>
      </c>
      <c r="Z83" s="157">
        <v>0</v>
      </c>
      <c r="AA83" s="157">
        <v>0</v>
      </c>
      <c r="AB83" s="157">
        <v>0</v>
      </c>
      <c r="AC83" s="157">
        <v>0</v>
      </c>
      <c r="AD83" s="157">
        <v>0</v>
      </c>
      <c r="AE83" s="157">
        <v>0</v>
      </c>
      <c r="AF83" s="157">
        <v>0</v>
      </c>
      <c r="AG83" s="157">
        <v>0</v>
      </c>
      <c r="AH83" s="157">
        <v>0</v>
      </c>
      <c r="AI83" s="157">
        <v>0</v>
      </c>
      <c r="AJ83" s="157">
        <v>0</v>
      </c>
      <c r="AK83" s="157">
        <v>0</v>
      </c>
      <c r="AL83" s="157">
        <v>0</v>
      </c>
      <c r="AM83" s="157">
        <v>0</v>
      </c>
      <c r="AN83" s="56"/>
    </row>
    <row r="84" spans="1:40" ht="60.75" customHeight="1">
      <c r="A84" s="14">
        <v>68</v>
      </c>
      <c r="B84" s="20" t="s">
        <v>95</v>
      </c>
      <c r="C84" s="25" t="s">
        <v>172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57">
        <v>63</v>
      </c>
      <c r="M84" s="157">
        <v>498</v>
      </c>
      <c r="N84" s="157">
        <v>598</v>
      </c>
      <c r="O84" s="157">
        <v>3</v>
      </c>
      <c r="P84" s="94">
        <f t="shared" si="1"/>
        <v>476</v>
      </c>
      <c r="Q84" s="157">
        <v>411</v>
      </c>
      <c r="R84" s="157">
        <v>47</v>
      </c>
      <c r="S84" s="157">
        <v>1</v>
      </c>
      <c r="T84" s="157">
        <v>3</v>
      </c>
      <c r="U84" s="157">
        <v>2</v>
      </c>
      <c r="V84" s="157">
        <v>3</v>
      </c>
      <c r="W84" s="157">
        <v>9</v>
      </c>
      <c r="X84" s="157">
        <v>2</v>
      </c>
      <c r="Y84" s="157">
        <v>4</v>
      </c>
      <c r="Z84" s="157">
        <v>85</v>
      </c>
      <c r="AA84" s="157">
        <v>5</v>
      </c>
      <c r="AB84" s="157">
        <v>23</v>
      </c>
      <c r="AC84" s="157">
        <v>102</v>
      </c>
      <c r="AD84" s="157">
        <v>0</v>
      </c>
      <c r="AE84" s="157">
        <v>425</v>
      </c>
      <c r="AF84" s="157">
        <v>3</v>
      </c>
      <c r="AG84" s="157">
        <v>4</v>
      </c>
      <c r="AH84" s="157">
        <v>47</v>
      </c>
      <c r="AI84" s="157">
        <v>1</v>
      </c>
      <c r="AJ84" s="157">
        <v>4</v>
      </c>
      <c r="AK84" s="157">
        <v>2</v>
      </c>
      <c r="AL84" s="157">
        <v>3</v>
      </c>
      <c r="AM84" s="157">
        <v>9</v>
      </c>
      <c r="AN84" s="56"/>
    </row>
    <row r="85" spans="1:40" ht="32.25" customHeight="1">
      <c r="A85" s="14">
        <v>69</v>
      </c>
      <c r="B85" s="21" t="s">
        <v>96</v>
      </c>
      <c r="C85" s="27" t="s">
        <v>173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57">
        <v>1</v>
      </c>
      <c r="M85" s="157">
        <v>5</v>
      </c>
      <c r="N85" s="157">
        <v>6</v>
      </c>
      <c r="O85" s="157">
        <v>0</v>
      </c>
      <c r="P85" s="94">
        <f t="shared" si="1"/>
        <v>4</v>
      </c>
      <c r="Q85" s="157">
        <v>4</v>
      </c>
      <c r="R85" s="157">
        <v>0</v>
      </c>
      <c r="S85" s="157">
        <v>0</v>
      </c>
      <c r="T85" s="157">
        <v>0</v>
      </c>
      <c r="U85" s="157">
        <v>0</v>
      </c>
      <c r="V85" s="157">
        <v>0</v>
      </c>
      <c r="W85" s="157">
        <v>0</v>
      </c>
      <c r="X85" s="157">
        <v>0</v>
      </c>
      <c r="Y85" s="157">
        <v>0</v>
      </c>
      <c r="Z85" s="157">
        <v>2</v>
      </c>
      <c r="AA85" s="157">
        <v>1</v>
      </c>
      <c r="AB85" s="157">
        <v>0</v>
      </c>
      <c r="AC85" s="157">
        <v>2</v>
      </c>
      <c r="AD85" s="157">
        <v>0</v>
      </c>
      <c r="AE85" s="157">
        <v>6</v>
      </c>
      <c r="AF85" s="157">
        <v>0</v>
      </c>
      <c r="AG85" s="157">
        <v>0</v>
      </c>
      <c r="AH85" s="157">
        <v>0</v>
      </c>
      <c r="AI85" s="157">
        <v>0</v>
      </c>
      <c r="AJ85" s="157">
        <v>0</v>
      </c>
      <c r="AK85" s="157">
        <v>0</v>
      </c>
      <c r="AL85" s="157">
        <v>0</v>
      </c>
      <c r="AM85" s="157">
        <v>0</v>
      </c>
      <c r="AN85" s="56"/>
    </row>
    <row r="86" spans="1:40" ht="58.5" customHeight="1">
      <c r="A86" s="14">
        <v>70</v>
      </c>
      <c r="B86" s="21" t="s">
        <v>97</v>
      </c>
      <c r="C86" s="28" t="s">
        <v>174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57">
        <v>12</v>
      </c>
      <c r="M86" s="157">
        <v>142</v>
      </c>
      <c r="N86" s="157">
        <v>164</v>
      </c>
      <c r="O86" s="157">
        <v>0</v>
      </c>
      <c r="P86" s="94">
        <f t="shared" si="1"/>
        <v>133</v>
      </c>
      <c r="Q86" s="157">
        <v>123</v>
      </c>
      <c r="R86" s="157">
        <v>9</v>
      </c>
      <c r="S86" s="157">
        <v>0</v>
      </c>
      <c r="T86" s="157">
        <v>1</v>
      </c>
      <c r="U86" s="157">
        <v>0</v>
      </c>
      <c r="V86" s="157">
        <v>0</v>
      </c>
      <c r="W86" s="157">
        <v>0</v>
      </c>
      <c r="X86" s="157">
        <v>0</v>
      </c>
      <c r="Y86" s="157">
        <v>2</v>
      </c>
      <c r="Z86" s="157">
        <v>21</v>
      </c>
      <c r="AA86" s="157">
        <v>2</v>
      </c>
      <c r="AB86" s="157">
        <v>1</v>
      </c>
      <c r="AC86" s="157">
        <v>25</v>
      </c>
      <c r="AD86" s="157">
        <v>0</v>
      </c>
      <c r="AE86" s="157">
        <v>126</v>
      </c>
      <c r="AF86" s="157">
        <v>0</v>
      </c>
      <c r="AG86" s="157">
        <v>0</v>
      </c>
      <c r="AH86" s="157">
        <v>9</v>
      </c>
      <c r="AI86" s="157">
        <v>0</v>
      </c>
      <c r="AJ86" s="157">
        <v>1</v>
      </c>
      <c r="AK86" s="157">
        <v>0</v>
      </c>
      <c r="AL86" s="157">
        <v>0</v>
      </c>
      <c r="AM86" s="157">
        <v>0</v>
      </c>
      <c r="AN86" s="56"/>
    </row>
    <row r="87" spans="1:40" ht="26.25" customHeight="1">
      <c r="A87" s="14">
        <v>71</v>
      </c>
      <c r="B87" s="20" t="s">
        <v>549</v>
      </c>
      <c r="C87" s="25" t="s">
        <v>175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57">
        <v>7</v>
      </c>
      <c r="M87" s="157">
        <v>105</v>
      </c>
      <c r="N87" s="157">
        <v>113</v>
      </c>
      <c r="O87" s="157">
        <v>0</v>
      </c>
      <c r="P87" s="94">
        <f t="shared" si="1"/>
        <v>102</v>
      </c>
      <c r="Q87" s="157">
        <v>87</v>
      </c>
      <c r="R87" s="157">
        <v>10</v>
      </c>
      <c r="S87" s="157">
        <v>0</v>
      </c>
      <c r="T87" s="157">
        <v>0</v>
      </c>
      <c r="U87" s="157">
        <v>0</v>
      </c>
      <c r="V87" s="157">
        <v>1</v>
      </c>
      <c r="W87" s="157">
        <v>4</v>
      </c>
      <c r="X87" s="157">
        <v>0</v>
      </c>
      <c r="Y87" s="157">
        <v>0</v>
      </c>
      <c r="Z87" s="157">
        <v>10</v>
      </c>
      <c r="AA87" s="157">
        <v>0</v>
      </c>
      <c r="AB87" s="157">
        <v>3</v>
      </c>
      <c r="AC87" s="157">
        <v>10</v>
      </c>
      <c r="AD87" s="157">
        <v>0</v>
      </c>
      <c r="AE87" s="157">
        <v>87</v>
      </c>
      <c r="AF87" s="157">
        <v>0</v>
      </c>
      <c r="AG87" s="157">
        <v>0</v>
      </c>
      <c r="AH87" s="157">
        <v>10</v>
      </c>
      <c r="AI87" s="157">
        <v>0</v>
      </c>
      <c r="AJ87" s="157">
        <v>0</v>
      </c>
      <c r="AK87" s="157">
        <v>0</v>
      </c>
      <c r="AL87" s="157">
        <v>1</v>
      </c>
      <c r="AM87" s="157">
        <v>3</v>
      </c>
      <c r="AN87" s="56"/>
    </row>
    <row r="88" spans="1:40" ht="24" customHeight="1">
      <c r="A88" s="14">
        <v>72</v>
      </c>
      <c r="B88" s="22" t="s">
        <v>98</v>
      </c>
      <c r="C88" s="28" t="s">
        <v>176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57">
        <v>1</v>
      </c>
      <c r="M88" s="157">
        <v>7</v>
      </c>
      <c r="N88" s="157">
        <v>8</v>
      </c>
      <c r="O88" s="157">
        <v>0</v>
      </c>
      <c r="P88" s="94">
        <f t="shared" si="1"/>
        <v>8</v>
      </c>
      <c r="Q88" s="157">
        <v>8</v>
      </c>
      <c r="R88" s="157">
        <v>0</v>
      </c>
      <c r="S88" s="157">
        <v>0</v>
      </c>
      <c r="T88" s="157">
        <v>0</v>
      </c>
      <c r="U88" s="157">
        <v>0</v>
      </c>
      <c r="V88" s="157">
        <v>0</v>
      </c>
      <c r="W88" s="157">
        <v>0</v>
      </c>
      <c r="X88" s="157">
        <v>0</v>
      </c>
      <c r="Y88" s="157">
        <v>0</v>
      </c>
      <c r="Z88" s="157">
        <v>0</v>
      </c>
      <c r="AA88" s="157">
        <v>0</v>
      </c>
      <c r="AB88" s="157">
        <v>0</v>
      </c>
      <c r="AC88" s="157">
        <v>0</v>
      </c>
      <c r="AD88" s="157">
        <v>0</v>
      </c>
      <c r="AE88" s="157">
        <v>8</v>
      </c>
      <c r="AF88" s="157">
        <v>0</v>
      </c>
      <c r="AG88" s="157">
        <v>0</v>
      </c>
      <c r="AH88" s="157">
        <v>0</v>
      </c>
      <c r="AI88" s="157">
        <v>0</v>
      </c>
      <c r="AJ88" s="157">
        <v>0</v>
      </c>
      <c r="AK88" s="157">
        <v>0</v>
      </c>
      <c r="AL88" s="157">
        <v>0</v>
      </c>
      <c r="AM88" s="157">
        <v>0</v>
      </c>
      <c r="AN88" s="56"/>
    </row>
    <row r="89" spans="1:40" ht="129" customHeight="1">
      <c r="A89" s="14">
        <v>73</v>
      </c>
      <c r="B89" s="3" t="s">
        <v>0</v>
      </c>
      <c r="C89" s="28">
        <v>410</v>
      </c>
      <c r="D89" s="13">
        <v>0</v>
      </c>
      <c r="E89" s="40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57">
        <v>11</v>
      </c>
      <c r="M89" s="157">
        <v>93</v>
      </c>
      <c r="N89" s="157">
        <v>117</v>
      </c>
      <c r="O89" s="157">
        <v>3</v>
      </c>
      <c r="P89" s="94">
        <f t="shared" si="1"/>
        <v>85</v>
      </c>
      <c r="Q89" s="157">
        <v>76</v>
      </c>
      <c r="R89" s="157">
        <v>3</v>
      </c>
      <c r="S89" s="157">
        <v>0</v>
      </c>
      <c r="T89" s="157">
        <v>0</v>
      </c>
      <c r="U89" s="157">
        <v>2</v>
      </c>
      <c r="V89" s="157">
        <v>1</v>
      </c>
      <c r="W89" s="157">
        <v>3</v>
      </c>
      <c r="X89" s="157">
        <v>0</v>
      </c>
      <c r="Y89" s="157">
        <v>0</v>
      </c>
      <c r="Z89" s="157">
        <v>19</v>
      </c>
      <c r="AA89" s="157">
        <v>0</v>
      </c>
      <c r="AB89" s="157">
        <v>8</v>
      </c>
      <c r="AC89" s="157">
        <v>25</v>
      </c>
      <c r="AD89" s="157">
        <v>0</v>
      </c>
      <c r="AE89" s="157">
        <v>81</v>
      </c>
      <c r="AF89" s="157">
        <v>3</v>
      </c>
      <c r="AG89" s="157">
        <v>0</v>
      </c>
      <c r="AH89" s="157">
        <v>2</v>
      </c>
      <c r="AI89" s="157">
        <v>0</v>
      </c>
      <c r="AJ89" s="157">
        <v>0</v>
      </c>
      <c r="AK89" s="157">
        <v>2</v>
      </c>
      <c r="AL89" s="157">
        <v>1</v>
      </c>
      <c r="AM89" s="157">
        <v>2</v>
      </c>
      <c r="AN89" s="56"/>
    </row>
    <row r="90" spans="1:40" ht="69.75" customHeight="1">
      <c r="A90" s="14">
        <v>74</v>
      </c>
      <c r="B90" s="21" t="s">
        <v>99</v>
      </c>
      <c r="C90" s="28" t="s">
        <v>177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57">
        <v>0</v>
      </c>
      <c r="M90" s="157">
        <v>1</v>
      </c>
      <c r="N90" s="157">
        <v>1</v>
      </c>
      <c r="O90" s="157">
        <v>0</v>
      </c>
      <c r="P90" s="94">
        <f t="shared" si="1"/>
        <v>1</v>
      </c>
      <c r="Q90" s="157">
        <v>1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7">
        <v>0</v>
      </c>
      <c r="Z90" s="157">
        <v>0</v>
      </c>
      <c r="AA90" s="157">
        <v>0</v>
      </c>
      <c r="AB90" s="157">
        <v>0</v>
      </c>
      <c r="AC90" s="157">
        <v>0</v>
      </c>
      <c r="AD90" s="157">
        <v>0</v>
      </c>
      <c r="AE90" s="157">
        <v>1</v>
      </c>
      <c r="AF90" s="157">
        <v>0</v>
      </c>
      <c r="AG90" s="157">
        <v>0</v>
      </c>
      <c r="AH90" s="157">
        <v>0</v>
      </c>
      <c r="AI90" s="157">
        <v>0</v>
      </c>
      <c r="AJ90" s="157">
        <v>0</v>
      </c>
      <c r="AK90" s="157">
        <v>0</v>
      </c>
      <c r="AL90" s="157">
        <v>0</v>
      </c>
      <c r="AM90" s="157">
        <v>0</v>
      </c>
      <c r="AN90" s="56"/>
    </row>
    <row r="91" spans="1:40" ht="17.25" customHeight="1">
      <c r="A91" s="14">
        <v>75</v>
      </c>
      <c r="B91" s="21" t="s">
        <v>100</v>
      </c>
      <c r="C91" s="28" t="s">
        <v>178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57">
        <v>1</v>
      </c>
      <c r="M91" s="157">
        <v>4</v>
      </c>
      <c r="N91" s="157">
        <v>5</v>
      </c>
      <c r="O91" s="157">
        <v>0</v>
      </c>
      <c r="P91" s="94">
        <f t="shared" si="1"/>
        <v>4</v>
      </c>
      <c r="Q91" s="157">
        <v>2</v>
      </c>
      <c r="R91" s="157">
        <v>2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1</v>
      </c>
      <c r="Y91" s="157">
        <v>0</v>
      </c>
      <c r="Z91" s="157">
        <v>1</v>
      </c>
      <c r="AA91" s="157">
        <v>0</v>
      </c>
      <c r="AB91" s="157">
        <v>0</v>
      </c>
      <c r="AC91" s="157">
        <v>1</v>
      </c>
      <c r="AD91" s="157">
        <v>0</v>
      </c>
      <c r="AE91" s="157">
        <v>2</v>
      </c>
      <c r="AF91" s="157">
        <v>0</v>
      </c>
      <c r="AG91" s="157">
        <v>0</v>
      </c>
      <c r="AH91" s="157">
        <v>2</v>
      </c>
      <c r="AI91" s="157">
        <v>0</v>
      </c>
      <c r="AJ91" s="157">
        <v>0</v>
      </c>
      <c r="AK91" s="157">
        <v>0</v>
      </c>
      <c r="AL91" s="157">
        <v>0</v>
      </c>
      <c r="AM91" s="157">
        <v>0</v>
      </c>
      <c r="AN91" s="56"/>
    </row>
    <row r="92" spans="1:40" ht="39.75" customHeight="1">
      <c r="A92" s="14">
        <v>76</v>
      </c>
      <c r="B92" s="21" t="s">
        <v>101</v>
      </c>
      <c r="C92" s="28" t="s">
        <v>179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57">
        <v>0</v>
      </c>
      <c r="M92" s="157">
        <v>0</v>
      </c>
      <c r="N92" s="157">
        <v>0</v>
      </c>
      <c r="O92" s="157">
        <v>0</v>
      </c>
      <c r="P92" s="94">
        <f t="shared" si="1"/>
        <v>0</v>
      </c>
      <c r="Q92" s="157">
        <v>0</v>
      </c>
      <c r="R92" s="157">
        <v>0</v>
      </c>
      <c r="S92" s="157">
        <v>0</v>
      </c>
      <c r="T92" s="157">
        <v>0</v>
      </c>
      <c r="U92" s="157">
        <v>0</v>
      </c>
      <c r="V92" s="157">
        <v>0</v>
      </c>
      <c r="W92" s="157">
        <v>0</v>
      </c>
      <c r="X92" s="157">
        <v>0</v>
      </c>
      <c r="Y92" s="157">
        <v>0</v>
      </c>
      <c r="Z92" s="157">
        <v>0</v>
      </c>
      <c r="AA92" s="157">
        <v>0</v>
      </c>
      <c r="AB92" s="157">
        <v>0</v>
      </c>
      <c r="AC92" s="157">
        <v>0</v>
      </c>
      <c r="AD92" s="157">
        <v>0</v>
      </c>
      <c r="AE92" s="157">
        <v>0</v>
      </c>
      <c r="AF92" s="157">
        <v>0</v>
      </c>
      <c r="AG92" s="157">
        <v>0</v>
      </c>
      <c r="AH92" s="157">
        <v>0</v>
      </c>
      <c r="AI92" s="157">
        <v>0</v>
      </c>
      <c r="AJ92" s="157">
        <v>0</v>
      </c>
      <c r="AK92" s="157">
        <v>0</v>
      </c>
      <c r="AL92" s="157">
        <v>0</v>
      </c>
      <c r="AM92" s="157">
        <v>0</v>
      </c>
      <c r="AN92" s="56"/>
    </row>
    <row r="93" spans="1:40" ht="39.75" customHeight="1">
      <c r="A93" s="14">
        <v>77</v>
      </c>
      <c r="B93" s="21" t="s">
        <v>102</v>
      </c>
      <c r="C93" s="28" t="s">
        <v>180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57">
        <v>3</v>
      </c>
      <c r="M93" s="157">
        <v>11</v>
      </c>
      <c r="N93" s="157">
        <v>16</v>
      </c>
      <c r="O93" s="157">
        <v>0</v>
      </c>
      <c r="P93" s="94">
        <f t="shared" si="1"/>
        <v>10</v>
      </c>
      <c r="Q93" s="157">
        <v>6</v>
      </c>
      <c r="R93" s="157">
        <v>4</v>
      </c>
      <c r="S93" s="157">
        <v>0</v>
      </c>
      <c r="T93" s="157">
        <v>0</v>
      </c>
      <c r="U93" s="157">
        <v>0</v>
      </c>
      <c r="V93" s="157">
        <v>0</v>
      </c>
      <c r="W93" s="157">
        <v>0</v>
      </c>
      <c r="X93" s="157">
        <v>0</v>
      </c>
      <c r="Y93" s="157">
        <v>0</v>
      </c>
      <c r="Z93" s="157">
        <v>4</v>
      </c>
      <c r="AA93" s="157">
        <v>0</v>
      </c>
      <c r="AB93" s="157">
        <v>1</v>
      </c>
      <c r="AC93" s="157">
        <v>5</v>
      </c>
      <c r="AD93" s="157">
        <v>0</v>
      </c>
      <c r="AE93" s="157">
        <v>4</v>
      </c>
      <c r="AF93" s="157">
        <v>0</v>
      </c>
      <c r="AG93" s="157">
        <v>0</v>
      </c>
      <c r="AH93" s="157">
        <v>4</v>
      </c>
      <c r="AI93" s="157">
        <v>0</v>
      </c>
      <c r="AJ93" s="157">
        <v>0</v>
      </c>
      <c r="AK93" s="157">
        <v>0</v>
      </c>
      <c r="AL93" s="157">
        <v>0</v>
      </c>
      <c r="AM93" s="157">
        <v>0</v>
      </c>
      <c r="AN93" s="56"/>
    </row>
    <row r="94" spans="1:40" ht="27.75" customHeight="1">
      <c r="A94" s="14">
        <v>78</v>
      </c>
      <c r="B94" s="21" t="s">
        <v>103</v>
      </c>
      <c r="C94" s="28" t="s">
        <v>181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57">
        <v>20</v>
      </c>
      <c r="M94" s="157">
        <v>64</v>
      </c>
      <c r="N94" s="157">
        <v>84</v>
      </c>
      <c r="O94" s="157">
        <v>0</v>
      </c>
      <c r="P94" s="94">
        <f t="shared" si="1"/>
        <v>66</v>
      </c>
      <c r="Q94" s="157">
        <v>58</v>
      </c>
      <c r="R94" s="157">
        <v>4</v>
      </c>
      <c r="S94" s="157">
        <v>0</v>
      </c>
      <c r="T94" s="157">
        <v>2</v>
      </c>
      <c r="U94" s="157">
        <v>0</v>
      </c>
      <c r="V94" s="157">
        <v>1</v>
      </c>
      <c r="W94" s="157">
        <v>1</v>
      </c>
      <c r="X94" s="157">
        <v>0</v>
      </c>
      <c r="Y94" s="157">
        <v>0</v>
      </c>
      <c r="Z94" s="157">
        <v>18</v>
      </c>
      <c r="AA94" s="157">
        <v>1</v>
      </c>
      <c r="AB94" s="157">
        <v>5</v>
      </c>
      <c r="AC94" s="157">
        <v>20</v>
      </c>
      <c r="AD94" s="157">
        <v>0</v>
      </c>
      <c r="AE94" s="157">
        <v>53</v>
      </c>
      <c r="AF94" s="157">
        <v>0</v>
      </c>
      <c r="AG94" s="157">
        <v>3</v>
      </c>
      <c r="AH94" s="157">
        <v>4</v>
      </c>
      <c r="AI94" s="157">
        <v>0</v>
      </c>
      <c r="AJ94" s="157">
        <v>3</v>
      </c>
      <c r="AK94" s="157">
        <v>0</v>
      </c>
      <c r="AL94" s="157">
        <v>1</v>
      </c>
      <c r="AM94" s="157">
        <v>1</v>
      </c>
      <c r="AN94" s="56"/>
    </row>
    <row r="95" spans="1:40" ht="27" customHeight="1">
      <c r="A95" s="14">
        <v>79</v>
      </c>
      <c r="B95" s="21" t="s">
        <v>104</v>
      </c>
      <c r="C95" s="31" t="s">
        <v>182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57">
        <v>5</v>
      </c>
      <c r="M95" s="157">
        <v>18</v>
      </c>
      <c r="N95" s="157">
        <v>23</v>
      </c>
      <c r="O95" s="157">
        <v>0</v>
      </c>
      <c r="P95" s="94">
        <f t="shared" si="1"/>
        <v>19</v>
      </c>
      <c r="Q95" s="157">
        <v>8</v>
      </c>
      <c r="R95" s="157">
        <v>11</v>
      </c>
      <c r="S95" s="157">
        <v>0</v>
      </c>
      <c r="T95" s="157">
        <v>0</v>
      </c>
      <c r="U95" s="157">
        <v>0</v>
      </c>
      <c r="V95" s="157">
        <v>0</v>
      </c>
      <c r="W95" s="157">
        <v>0</v>
      </c>
      <c r="X95" s="157">
        <v>0</v>
      </c>
      <c r="Y95" s="157">
        <v>0</v>
      </c>
      <c r="Z95" s="157">
        <v>4</v>
      </c>
      <c r="AA95" s="157">
        <v>1</v>
      </c>
      <c r="AB95" s="157">
        <v>2</v>
      </c>
      <c r="AC95" s="157">
        <v>4</v>
      </c>
      <c r="AD95" s="157">
        <v>0</v>
      </c>
      <c r="AE95" s="157">
        <v>9</v>
      </c>
      <c r="AF95" s="157">
        <v>0</v>
      </c>
      <c r="AG95" s="157">
        <v>1</v>
      </c>
      <c r="AH95" s="157">
        <v>11</v>
      </c>
      <c r="AI95" s="157">
        <v>0</v>
      </c>
      <c r="AJ95" s="157">
        <v>0</v>
      </c>
      <c r="AK95" s="157">
        <v>0</v>
      </c>
      <c r="AL95" s="157">
        <v>0</v>
      </c>
      <c r="AM95" s="157">
        <v>0</v>
      </c>
      <c r="AN95" s="56"/>
    </row>
    <row r="96" spans="1:40" ht="42" customHeight="1">
      <c r="A96" s="14">
        <v>80</v>
      </c>
      <c r="B96" s="20" t="s">
        <v>105</v>
      </c>
      <c r="C96" s="25" t="s">
        <v>183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57">
        <v>0</v>
      </c>
      <c r="M96" s="157">
        <v>0</v>
      </c>
      <c r="N96" s="157">
        <v>0</v>
      </c>
      <c r="O96" s="157">
        <v>0</v>
      </c>
      <c r="P96" s="94">
        <f t="shared" si="1"/>
        <v>0</v>
      </c>
      <c r="Q96" s="157">
        <v>0</v>
      </c>
      <c r="R96" s="157">
        <v>0</v>
      </c>
      <c r="S96" s="157">
        <v>0</v>
      </c>
      <c r="T96" s="157">
        <v>0</v>
      </c>
      <c r="U96" s="157">
        <v>0</v>
      </c>
      <c r="V96" s="157">
        <v>0</v>
      </c>
      <c r="W96" s="157">
        <v>0</v>
      </c>
      <c r="X96" s="157">
        <v>0</v>
      </c>
      <c r="Y96" s="157">
        <v>0</v>
      </c>
      <c r="Z96" s="157">
        <v>0</v>
      </c>
      <c r="AA96" s="157">
        <v>0</v>
      </c>
      <c r="AB96" s="157">
        <v>0</v>
      </c>
      <c r="AC96" s="157">
        <v>0</v>
      </c>
      <c r="AD96" s="157">
        <v>0</v>
      </c>
      <c r="AE96" s="157">
        <v>0</v>
      </c>
      <c r="AF96" s="157">
        <v>0</v>
      </c>
      <c r="AG96" s="157">
        <v>0</v>
      </c>
      <c r="AH96" s="157">
        <v>0</v>
      </c>
      <c r="AI96" s="157">
        <v>0</v>
      </c>
      <c r="AJ96" s="157">
        <v>0</v>
      </c>
      <c r="AK96" s="157">
        <v>0</v>
      </c>
      <c r="AL96" s="157">
        <v>0</v>
      </c>
      <c r="AM96" s="157">
        <v>0</v>
      </c>
      <c r="AN96" s="56"/>
    </row>
    <row r="97" spans="1:40" ht="21.75" customHeight="1">
      <c r="A97" s="14">
        <v>81</v>
      </c>
      <c r="B97" s="20" t="s">
        <v>106</v>
      </c>
      <c r="C97" s="31" t="s">
        <v>184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57">
        <v>1511</v>
      </c>
      <c r="M97" s="157">
        <v>4042</v>
      </c>
      <c r="N97" s="157">
        <v>6790</v>
      </c>
      <c r="O97" s="157">
        <v>0</v>
      </c>
      <c r="P97" s="94">
        <f t="shared" si="1"/>
        <v>4221</v>
      </c>
      <c r="Q97" s="157">
        <v>1616</v>
      </c>
      <c r="R97" s="157">
        <v>2090</v>
      </c>
      <c r="S97" s="157">
        <v>9</v>
      </c>
      <c r="T97" s="157">
        <v>246</v>
      </c>
      <c r="U97" s="157">
        <v>212</v>
      </c>
      <c r="V97" s="157">
        <v>12</v>
      </c>
      <c r="W97" s="157">
        <v>36</v>
      </c>
      <c r="X97" s="157">
        <v>54</v>
      </c>
      <c r="Y97" s="157">
        <v>81</v>
      </c>
      <c r="Z97" s="157">
        <v>1332</v>
      </c>
      <c r="AA97" s="157">
        <v>167</v>
      </c>
      <c r="AB97" s="157">
        <v>258</v>
      </c>
      <c r="AC97" s="157">
        <v>1677</v>
      </c>
      <c r="AD97" s="157">
        <v>0</v>
      </c>
      <c r="AE97" s="157">
        <v>1636</v>
      </c>
      <c r="AF97" s="157">
        <v>0</v>
      </c>
      <c r="AG97" s="157">
        <v>276</v>
      </c>
      <c r="AH97" s="157">
        <v>2609</v>
      </c>
      <c r="AI97" s="157">
        <v>9</v>
      </c>
      <c r="AJ97" s="157">
        <v>313</v>
      </c>
      <c r="AK97" s="157">
        <v>286</v>
      </c>
      <c r="AL97" s="157">
        <v>12</v>
      </c>
      <c r="AM97" s="157">
        <v>43</v>
      </c>
      <c r="AN97" s="56"/>
    </row>
    <row r="98" spans="1:40" ht="63.75">
      <c r="A98" s="15">
        <v>82</v>
      </c>
      <c r="B98" s="177" t="s">
        <v>554</v>
      </c>
      <c r="C98" s="32"/>
      <c r="D98" s="58">
        <f aca="true" t="shared" si="2" ref="D98:AM98">SUM(D17,D18,D22,D26,D28,D35,D42,D49,D50,D55,D56,D60,D63,D69,D71,D75,D76,D81,D84,D96,D97)</f>
        <v>0</v>
      </c>
      <c r="E98" s="58">
        <f t="shared" si="2"/>
        <v>0</v>
      </c>
      <c r="F98" s="58">
        <f t="shared" si="2"/>
        <v>0</v>
      </c>
      <c r="G98" s="58">
        <f t="shared" si="2"/>
        <v>0</v>
      </c>
      <c r="H98" s="58">
        <f t="shared" si="2"/>
        <v>0</v>
      </c>
      <c r="I98" s="58">
        <f t="shared" si="2"/>
        <v>0</v>
      </c>
      <c r="J98" s="58">
        <f t="shared" si="2"/>
        <v>0</v>
      </c>
      <c r="K98" s="58">
        <f t="shared" si="2"/>
        <v>0</v>
      </c>
      <c r="L98" s="186">
        <f t="shared" si="2"/>
        <v>51426</v>
      </c>
      <c r="M98" s="186">
        <f t="shared" si="2"/>
        <v>200271</v>
      </c>
      <c r="N98" s="186">
        <f t="shared" si="2"/>
        <v>301751</v>
      </c>
      <c r="O98" s="186">
        <f t="shared" si="2"/>
        <v>4435</v>
      </c>
      <c r="P98" s="186">
        <f t="shared" si="2"/>
        <v>203051</v>
      </c>
      <c r="Q98" s="186">
        <f t="shared" si="2"/>
        <v>160763</v>
      </c>
      <c r="R98" s="186">
        <f t="shared" si="2"/>
        <v>29903</v>
      </c>
      <c r="S98" s="186">
        <f t="shared" si="2"/>
        <v>1290</v>
      </c>
      <c r="T98" s="186">
        <f t="shared" si="2"/>
        <v>1129</v>
      </c>
      <c r="U98" s="186">
        <f t="shared" si="2"/>
        <v>4383</v>
      </c>
      <c r="V98" s="186">
        <f t="shared" si="2"/>
        <v>820</v>
      </c>
      <c r="W98" s="186">
        <f t="shared" si="2"/>
        <v>4763</v>
      </c>
      <c r="X98" s="186">
        <f t="shared" si="2"/>
        <v>1879</v>
      </c>
      <c r="Y98" s="186">
        <f t="shared" si="2"/>
        <v>4144</v>
      </c>
      <c r="Z98" s="186">
        <f t="shared" si="2"/>
        <v>48646</v>
      </c>
      <c r="AA98" s="186">
        <f t="shared" si="2"/>
        <v>8667</v>
      </c>
      <c r="AB98" s="186">
        <f t="shared" si="2"/>
        <v>9952</v>
      </c>
      <c r="AC98" s="186">
        <f t="shared" si="2"/>
        <v>63921</v>
      </c>
      <c r="AD98" s="186">
        <f t="shared" si="2"/>
        <v>2265</v>
      </c>
      <c r="AE98" s="186">
        <f t="shared" si="2"/>
        <v>187143</v>
      </c>
      <c r="AF98" s="186">
        <f t="shared" si="2"/>
        <v>1198</v>
      </c>
      <c r="AG98" s="186">
        <f t="shared" si="2"/>
        <v>684</v>
      </c>
      <c r="AH98" s="186">
        <f t="shared" si="2"/>
        <v>33739</v>
      </c>
      <c r="AI98" s="186">
        <f t="shared" si="2"/>
        <v>1395</v>
      </c>
      <c r="AJ98" s="186">
        <f t="shared" si="2"/>
        <v>1566</v>
      </c>
      <c r="AK98" s="186">
        <f t="shared" si="2"/>
        <v>5980</v>
      </c>
      <c r="AL98" s="186">
        <f t="shared" si="2"/>
        <v>1085</v>
      </c>
      <c r="AM98" s="186">
        <f t="shared" si="2"/>
        <v>6238</v>
      </c>
      <c r="AN98" s="57"/>
    </row>
    <row r="99" spans="1:40" ht="39" customHeight="1">
      <c r="A99" s="14">
        <v>83</v>
      </c>
      <c r="B99" s="21" t="s">
        <v>107</v>
      </c>
      <c r="C99" s="33" t="s">
        <v>185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123">
        <v>1249</v>
      </c>
      <c r="M99" s="123">
        <v>3108</v>
      </c>
      <c r="N99" s="123">
        <v>5469</v>
      </c>
      <c r="O99" s="123">
        <v>0</v>
      </c>
      <c r="P99" s="123">
        <f>SUM(Q99:W99)</f>
        <v>3219</v>
      </c>
      <c r="Q99" s="157">
        <v>1048</v>
      </c>
      <c r="R99" s="157">
        <v>1722</v>
      </c>
      <c r="S99" s="94">
        <v>4</v>
      </c>
      <c r="T99" s="94">
        <v>232</v>
      </c>
      <c r="U99" s="94">
        <v>190</v>
      </c>
      <c r="V99" s="94">
        <v>0</v>
      </c>
      <c r="W99" s="94">
        <v>23</v>
      </c>
      <c r="X99" s="94">
        <v>45</v>
      </c>
      <c r="Y99" s="94">
        <v>44</v>
      </c>
      <c r="Z99" s="94">
        <v>1138</v>
      </c>
      <c r="AA99" s="94">
        <v>140</v>
      </c>
      <c r="AB99" s="94">
        <v>200</v>
      </c>
      <c r="AC99" s="94">
        <v>1456</v>
      </c>
      <c r="AD99" s="94">
        <v>0</v>
      </c>
      <c r="AE99" s="122">
        <v>1019</v>
      </c>
      <c r="AF99" s="94">
        <v>0</v>
      </c>
      <c r="AG99" s="94">
        <v>253</v>
      </c>
      <c r="AH99" s="94">
        <v>2154</v>
      </c>
      <c r="AI99" s="94">
        <v>4</v>
      </c>
      <c r="AJ99" s="94">
        <v>294</v>
      </c>
      <c r="AK99" s="94">
        <v>259</v>
      </c>
      <c r="AL99" s="94">
        <v>0</v>
      </c>
      <c r="AM99" s="94">
        <v>30</v>
      </c>
      <c r="AN99" s="56"/>
    </row>
    <row r="100" spans="1:40" ht="16.5" customHeight="1">
      <c r="A100" s="14">
        <v>84</v>
      </c>
      <c r="B100" s="21" t="s">
        <v>108</v>
      </c>
      <c r="C100" s="33"/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123">
        <v>2081</v>
      </c>
      <c r="M100" s="123">
        <v>9132</v>
      </c>
      <c r="N100" s="123">
        <v>14631</v>
      </c>
      <c r="O100" s="123">
        <v>14</v>
      </c>
      <c r="P100" s="157">
        <f>SUM(Q100:W100)</f>
        <v>9476</v>
      </c>
      <c r="Q100" s="157">
        <v>7188</v>
      </c>
      <c r="R100" s="157">
        <v>1901</v>
      </c>
      <c r="S100" s="157">
        <v>38</v>
      </c>
      <c r="T100" s="157">
        <v>41</v>
      </c>
      <c r="U100" s="157">
        <v>153</v>
      </c>
      <c r="V100" s="157">
        <v>31</v>
      </c>
      <c r="W100" s="157">
        <v>124</v>
      </c>
      <c r="X100" s="157">
        <v>33</v>
      </c>
      <c r="Y100" s="157">
        <v>136</v>
      </c>
      <c r="Z100" s="157">
        <v>1737</v>
      </c>
      <c r="AA100" s="157">
        <v>144</v>
      </c>
      <c r="AB100" s="157">
        <v>185</v>
      </c>
      <c r="AC100" s="123">
        <v>2407</v>
      </c>
      <c r="AD100" s="123">
        <v>12</v>
      </c>
      <c r="AE100" s="123">
        <v>9305</v>
      </c>
      <c r="AF100" s="123">
        <v>13</v>
      </c>
      <c r="AG100" s="123">
        <v>4</v>
      </c>
      <c r="AH100" s="123">
        <v>2378</v>
      </c>
      <c r="AI100" s="123">
        <v>43</v>
      </c>
      <c r="AJ100" s="123">
        <v>67</v>
      </c>
      <c r="AK100" s="123">
        <v>222</v>
      </c>
      <c r="AL100" s="123">
        <v>40</v>
      </c>
      <c r="AM100" s="123">
        <v>165</v>
      </c>
      <c r="AN100" s="56"/>
    </row>
    <row r="101" spans="1:40" ht="29.25" customHeight="1">
      <c r="A101" s="14">
        <v>85</v>
      </c>
      <c r="B101" s="21" t="s">
        <v>109</v>
      </c>
      <c r="C101" s="33"/>
      <c r="D101" s="13"/>
      <c r="E101" s="13"/>
      <c r="F101" s="13"/>
      <c r="G101" s="13"/>
      <c r="H101" s="13"/>
      <c r="I101" s="13"/>
      <c r="J101" s="13"/>
      <c r="K101" s="13"/>
      <c r="L101" s="157">
        <v>465</v>
      </c>
      <c r="M101" s="123">
        <v>569</v>
      </c>
      <c r="N101" s="123">
        <v>3996</v>
      </c>
      <c r="O101" s="123">
        <v>3996</v>
      </c>
      <c r="P101" s="157">
        <f>SUM(Q101:W101)</f>
        <v>520</v>
      </c>
      <c r="Q101" s="157">
        <v>373</v>
      </c>
      <c r="R101" s="157">
        <v>20</v>
      </c>
      <c r="S101" s="157">
        <v>1</v>
      </c>
      <c r="T101" s="157">
        <v>18</v>
      </c>
      <c r="U101" s="157">
        <v>56</v>
      </c>
      <c r="V101" s="157">
        <v>10</v>
      </c>
      <c r="W101" s="157">
        <v>42</v>
      </c>
      <c r="X101" s="157">
        <v>6</v>
      </c>
      <c r="Y101" s="157">
        <v>12</v>
      </c>
      <c r="Z101" s="157">
        <v>514</v>
      </c>
      <c r="AA101" s="157">
        <v>48</v>
      </c>
      <c r="AB101" s="157">
        <v>164</v>
      </c>
      <c r="AC101" s="157">
        <v>2006</v>
      </c>
      <c r="AD101" s="157">
        <v>2006</v>
      </c>
      <c r="AE101" s="123">
        <v>1303</v>
      </c>
      <c r="AF101" s="123">
        <v>1103</v>
      </c>
      <c r="AG101" s="123">
        <v>17</v>
      </c>
      <c r="AH101" s="123">
        <v>95</v>
      </c>
      <c r="AI101" s="123">
        <v>4</v>
      </c>
      <c r="AJ101" s="123">
        <v>79</v>
      </c>
      <c r="AK101" s="123">
        <v>253</v>
      </c>
      <c r="AL101" s="123">
        <v>44</v>
      </c>
      <c r="AM101" s="123">
        <v>195</v>
      </c>
      <c r="AN101" s="56"/>
    </row>
    <row r="102" spans="1:40" ht="29.25" customHeight="1">
      <c r="A102" s="14">
        <v>86</v>
      </c>
      <c r="B102" s="21" t="s">
        <v>110</v>
      </c>
      <c r="C102" s="33"/>
      <c r="D102" s="13"/>
      <c r="E102" s="13"/>
      <c r="F102" s="13"/>
      <c r="G102" s="13"/>
      <c r="H102" s="13"/>
      <c r="I102" s="13"/>
      <c r="J102" s="13"/>
      <c r="K102" s="13"/>
      <c r="L102" s="157">
        <v>31</v>
      </c>
      <c r="M102" s="123">
        <v>37</v>
      </c>
      <c r="N102" s="123">
        <v>439</v>
      </c>
      <c r="O102" s="123">
        <v>439</v>
      </c>
      <c r="P102" s="157">
        <f>SUM(Q102:W102)</f>
        <v>31</v>
      </c>
      <c r="Q102" s="157">
        <v>24</v>
      </c>
      <c r="R102" s="157">
        <v>0</v>
      </c>
      <c r="S102" s="157">
        <v>0</v>
      </c>
      <c r="T102" s="157">
        <v>1</v>
      </c>
      <c r="U102" s="157">
        <v>3</v>
      </c>
      <c r="V102" s="157">
        <v>0</v>
      </c>
      <c r="W102" s="157">
        <v>3</v>
      </c>
      <c r="X102" s="157">
        <v>0</v>
      </c>
      <c r="Y102" s="157">
        <v>1</v>
      </c>
      <c r="Z102" s="157">
        <v>37</v>
      </c>
      <c r="AA102" s="157">
        <v>6</v>
      </c>
      <c r="AB102" s="157">
        <v>15</v>
      </c>
      <c r="AC102" s="157">
        <v>259</v>
      </c>
      <c r="AD102" s="157">
        <v>259</v>
      </c>
      <c r="AE102" s="123">
        <v>113</v>
      </c>
      <c r="AF102" s="123">
        <v>95</v>
      </c>
      <c r="AG102" s="123">
        <v>4</v>
      </c>
      <c r="AH102" s="123">
        <v>0</v>
      </c>
      <c r="AI102" s="123">
        <v>1</v>
      </c>
      <c r="AJ102" s="123">
        <v>22</v>
      </c>
      <c r="AK102" s="123">
        <v>25</v>
      </c>
      <c r="AL102" s="123">
        <v>0</v>
      </c>
      <c r="AM102" s="123">
        <v>15</v>
      </c>
      <c r="AN102" s="56"/>
    </row>
    <row r="103" spans="1:3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</sheetData>
  <sheetProtection/>
  <mergeCells count="41">
    <mergeCell ref="AK3:AK7"/>
    <mergeCell ref="V4:V7"/>
    <mergeCell ref="AC3:AC7"/>
    <mergeCell ref="AB4:AB15"/>
    <mergeCell ref="AA3:AB3"/>
    <mergeCell ref="AE3:AF3"/>
    <mergeCell ref="AE4:AE15"/>
    <mergeCell ref="A2:A15"/>
    <mergeCell ref="M2:M15"/>
    <mergeCell ref="Y4:Y15"/>
    <mergeCell ref="AM3:AM15"/>
    <mergeCell ref="P2:Y2"/>
    <mergeCell ref="T4:T7"/>
    <mergeCell ref="AA4:AA15"/>
    <mergeCell ref="AD3:AD7"/>
    <mergeCell ref="AL3:AL15"/>
    <mergeCell ref="AJ3:AJ15"/>
    <mergeCell ref="O3:O15"/>
    <mergeCell ref="Q3:W3"/>
    <mergeCell ref="L2:L15"/>
    <mergeCell ref="W4:W7"/>
    <mergeCell ref="AE2:AM2"/>
    <mergeCell ref="AI3:AI15"/>
    <mergeCell ref="X4:X15"/>
    <mergeCell ref="AF4:AF15"/>
    <mergeCell ref="AH3:AH15"/>
    <mergeCell ref="X3:Y3"/>
    <mergeCell ref="Z3:Z15"/>
    <mergeCell ref="Z2:AB2"/>
    <mergeCell ref="AC2:AD2"/>
    <mergeCell ref="AG3:AG15"/>
    <mergeCell ref="A1:S1"/>
    <mergeCell ref="U4:U7"/>
    <mergeCell ref="S4:S7"/>
    <mergeCell ref="N3:N15"/>
    <mergeCell ref="B2:B7"/>
    <mergeCell ref="P3:P7"/>
    <mergeCell ref="Q4:Q7"/>
    <mergeCell ref="R4:R7"/>
    <mergeCell ref="N2:O2"/>
    <mergeCell ref="C2:C15"/>
  </mergeCells>
  <printOptions/>
  <pageMargins left="0.39" right="0.15748031496062992" top="0.31" bottom="0.1968503937007874" header="0.11811023622047245" footer="0.11811023622047245"/>
  <pageSetup horizontalDpi="600" verticalDpi="600" orientation="landscape" paperSize="9" scale="85" r:id="rId1"/>
  <headerFooter alignWithMargins="0">
    <oddFooter>&amp;L2011 рік&amp;Rстор.____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7.57421875" style="0" customWidth="1"/>
    <col min="3" max="3" width="64.421875" style="0" customWidth="1"/>
    <col min="4" max="4" width="13.28125" style="0" customWidth="1"/>
    <col min="5" max="5" width="23.7109375" style="0" customWidth="1"/>
    <col min="6" max="6" width="20.28125" style="0" customWidth="1"/>
    <col min="9" max="9" width="16.7109375" style="0" customWidth="1"/>
    <col min="10" max="10" width="6.00390625" style="0" customWidth="1"/>
    <col min="11" max="11" width="8.7109375" style="0" customWidth="1"/>
    <col min="12" max="12" width="13.00390625" style="0" customWidth="1"/>
    <col min="13" max="13" width="9.7109375" style="0" customWidth="1"/>
  </cols>
  <sheetData>
    <row r="1" ht="4.5" customHeight="1"/>
    <row r="2" spans="1:13" ht="18.75" customHeight="1">
      <c r="A2" s="59" t="s">
        <v>221</v>
      </c>
      <c r="B2" s="59"/>
      <c r="C2" s="66"/>
      <c r="D2" s="69"/>
      <c r="E2" s="73"/>
      <c r="F2" s="73"/>
      <c r="G2" s="73"/>
      <c r="H2" s="73"/>
      <c r="I2" s="88"/>
      <c r="J2" s="88"/>
      <c r="K2" s="88"/>
      <c r="L2" s="88"/>
      <c r="M2" s="88"/>
    </row>
    <row r="3" spans="1:13" ht="21" customHeight="1" hidden="1">
      <c r="A3" s="60"/>
      <c r="B3" s="60"/>
      <c r="C3" s="67"/>
      <c r="D3" s="67"/>
      <c r="E3" s="73"/>
      <c r="F3" s="73"/>
      <c r="G3" s="73"/>
      <c r="H3" s="73"/>
      <c r="I3" s="88"/>
      <c r="J3" s="88"/>
      <c r="K3" s="88"/>
      <c r="L3" s="88"/>
      <c r="M3" s="88"/>
    </row>
    <row r="4" spans="1:6" ht="39" customHeight="1">
      <c r="A4" s="61" t="s">
        <v>24</v>
      </c>
      <c r="B4" s="281" t="s">
        <v>252</v>
      </c>
      <c r="C4" s="281"/>
      <c r="D4" s="65" t="s">
        <v>283</v>
      </c>
      <c r="E4" s="74"/>
      <c r="F4" s="80"/>
    </row>
    <row r="5" spans="1:19" ht="24" customHeight="1">
      <c r="A5" s="62" t="s">
        <v>222</v>
      </c>
      <c r="B5" s="279" t="s">
        <v>253</v>
      </c>
      <c r="C5" s="280"/>
      <c r="D5" s="70">
        <v>855</v>
      </c>
      <c r="E5" s="75"/>
      <c r="F5" s="79"/>
      <c r="P5" s="90"/>
      <c r="Q5" s="90"/>
      <c r="R5" s="90"/>
      <c r="S5" s="81"/>
    </row>
    <row r="6" spans="1:19" ht="27" customHeight="1">
      <c r="A6" s="62" t="s">
        <v>223</v>
      </c>
      <c r="B6" s="282" t="s">
        <v>254</v>
      </c>
      <c r="C6" s="283"/>
      <c r="D6" s="70">
        <v>7302</v>
      </c>
      <c r="E6" s="75"/>
      <c r="F6" s="81"/>
      <c r="P6" s="79"/>
      <c r="Q6" s="79"/>
      <c r="R6" s="79"/>
      <c r="S6" s="81"/>
    </row>
    <row r="7" spans="1:19" ht="18" customHeight="1">
      <c r="A7" s="62" t="s">
        <v>224</v>
      </c>
      <c r="B7" s="279" t="s">
        <v>255</v>
      </c>
      <c r="C7" s="284"/>
      <c r="D7" s="70">
        <v>5765</v>
      </c>
      <c r="E7" s="76"/>
      <c r="F7" s="79"/>
      <c r="P7" s="79"/>
      <c r="Q7" s="79"/>
      <c r="R7" s="79"/>
      <c r="S7" s="81"/>
    </row>
    <row r="8" spans="1:19" ht="27.75" customHeight="1">
      <c r="A8" s="62" t="s">
        <v>225</v>
      </c>
      <c r="B8" s="285" t="s">
        <v>256</v>
      </c>
      <c r="C8" s="286"/>
      <c r="D8" s="70">
        <v>4121</v>
      </c>
      <c r="E8" s="76"/>
      <c r="F8" s="79"/>
      <c r="P8" s="79"/>
      <c r="Q8" s="79"/>
      <c r="R8" s="79"/>
      <c r="S8" s="81"/>
    </row>
    <row r="9" spans="1:19" ht="24" customHeight="1">
      <c r="A9" s="62" t="s">
        <v>226</v>
      </c>
      <c r="B9" s="285" t="s">
        <v>257</v>
      </c>
      <c r="C9" s="286"/>
      <c r="D9" s="70">
        <v>73</v>
      </c>
      <c r="E9" s="75"/>
      <c r="F9" s="79"/>
      <c r="P9" s="79"/>
      <c r="Q9" s="79"/>
      <c r="R9" s="79"/>
      <c r="S9" s="81"/>
    </row>
    <row r="10" spans="1:19" ht="18" customHeight="1">
      <c r="A10" s="62" t="s">
        <v>227</v>
      </c>
      <c r="B10" s="287" t="s">
        <v>258</v>
      </c>
      <c r="C10" s="288"/>
      <c r="D10" s="70">
        <v>8626</v>
      </c>
      <c r="E10" s="75"/>
      <c r="F10" s="79"/>
      <c r="P10" s="79"/>
      <c r="Q10" s="79"/>
      <c r="R10" s="79"/>
      <c r="S10" s="81"/>
    </row>
    <row r="11" spans="1:19" ht="18" customHeight="1">
      <c r="A11" s="62" t="s">
        <v>228</v>
      </c>
      <c r="B11" s="279" t="s">
        <v>259</v>
      </c>
      <c r="C11" s="279"/>
      <c r="D11" s="70">
        <v>0</v>
      </c>
      <c r="E11" s="75"/>
      <c r="F11" s="79"/>
      <c r="P11" s="79"/>
      <c r="Q11" s="79"/>
      <c r="R11" s="79"/>
      <c r="S11" s="81"/>
    </row>
    <row r="12" spans="1:19" ht="18" customHeight="1">
      <c r="A12" s="62" t="s">
        <v>229</v>
      </c>
      <c r="B12" s="279" t="s">
        <v>260</v>
      </c>
      <c r="C12" s="280"/>
      <c r="D12" s="70">
        <v>129</v>
      </c>
      <c r="E12" s="77"/>
      <c r="F12" s="79"/>
      <c r="P12" s="79"/>
      <c r="Q12" s="79"/>
      <c r="R12" s="79"/>
      <c r="S12" s="81"/>
    </row>
    <row r="13" spans="1:19" ht="14.25" customHeight="1">
      <c r="A13" s="62" t="s">
        <v>230</v>
      </c>
      <c r="B13" s="289" t="s">
        <v>261</v>
      </c>
      <c r="C13" s="290"/>
      <c r="D13" s="70">
        <v>9321210</v>
      </c>
      <c r="E13" s="75"/>
      <c r="F13" s="79"/>
      <c r="P13" s="79"/>
      <c r="Q13" s="79"/>
      <c r="R13" s="79"/>
      <c r="S13" s="81"/>
    </row>
    <row r="14" spans="1:19" ht="18" customHeight="1">
      <c r="A14" s="62" t="s">
        <v>231</v>
      </c>
      <c r="B14" s="279" t="s">
        <v>262</v>
      </c>
      <c r="C14" s="280"/>
      <c r="D14" s="70">
        <v>367247</v>
      </c>
      <c r="E14" s="75"/>
      <c r="F14" s="81"/>
      <c r="P14" s="79"/>
      <c r="Q14" s="79"/>
      <c r="R14" s="79"/>
      <c r="S14" s="81"/>
    </row>
    <row r="15" spans="1:19" ht="18" customHeight="1">
      <c r="A15" s="62" t="s">
        <v>232</v>
      </c>
      <c r="B15" s="279" t="s">
        <v>263</v>
      </c>
      <c r="C15" s="280"/>
      <c r="D15" s="70">
        <v>342</v>
      </c>
      <c r="E15" s="75"/>
      <c r="F15" s="79"/>
      <c r="P15" s="79"/>
      <c r="Q15" s="79"/>
      <c r="R15" s="79"/>
      <c r="S15" s="81"/>
    </row>
    <row r="16" spans="1:19" ht="18" customHeight="1">
      <c r="A16" s="62" t="s">
        <v>233</v>
      </c>
      <c r="B16" s="279" t="s">
        <v>264</v>
      </c>
      <c r="C16" s="291"/>
      <c r="D16" s="70">
        <v>112523</v>
      </c>
      <c r="E16" s="75"/>
      <c r="F16" s="79"/>
      <c r="P16" s="81"/>
      <c r="Q16" s="81"/>
      <c r="R16" s="81"/>
      <c r="S16" s="81"/>
    </row>
    <row r="17" spans="1:19" ht="18" customHeight="1">
      <c r="A17" s="62" t="s">
        <v>234</v>
      </c>
      <c r="B17" s="279" t="s">
        <v>265</v>
      </c>
      <c r="C17" s="291"/>
      <c r="D17" s="70">
        <v>5952</v>
      </c>
      <c r="E17" s="75"/>
      <c r="F17" s="82"/>
      <c r="P17" s="91"/>
      <c r="Q17" s="91"/>
      <c r="R17" s="91"/>
      <c r="S17" s="91"/>
    </row>
    <row r="18" spans="1:6" ht="18" customHeight="1">
      <c r="A18" s="62" t="s">
        <v>235</v>
      </c>
      <c r="B18" s="284" t="s">
        <v>266</v>
      </c>
      <c r="C18" s="291"/>
      <c r="D18" s="70">
        <v>1268</v>
      </c>
      <c r="E18" s="75"/>
      <c r="F18" s="82"/>
    </row>
    <row r="19" spans="1:17" ht="18" customHeight="1">
      <c r="A19" s="62" t="s">
        <v>236</v>
      </c>
      <c r="B19" s="284" t="s">
        <v>267</v>
      </c>
      <c r="C19" s="291"/>
      <c r="D19" s="70">
        <v>1773</v>
      </c>
      <c r="E19" s="75"/>
      <c r="F19" s="82"/>
      <c r="G19" s="82"/>
      <c r="P19" s="92"/>
      <c r="Q19" s="92"/>
    </row>
    <row r="20" spans="1:17" ht="18" customHeight="1">
      <c r="A20" s="62" t="s">
        <v>237</v>
      </c>
      <c r="B20" s="279" t="s">
        <v>268</v>
      </c>
      <c r="C20" s="284"/>
      <c r="D20" s="70">
        <v>4023</v>
      </c>
      <c r="E20" s="75"/>
      <c r="F20" s="79"/>
      <c r="G20" s="79"/>
      <c r="H20" s="79"/>
      <c r="I20" s="79"/>
      <c r="P20" s="92"/>
      <c r="Q20" s="92"/>
    </row>
    <row r="21" spans="1:17" ht="33.75" customHeight="1">
      <c r="A21" s="62" t="s">
        <v>238</v>
      </c>
      <c r="B21" s="287" t="s">
        <v>269</v>
      </c>
      <c r="C21" s="288"/>
      <c r="D21" s="70">
        <v>30711</v>
      </c>
      <c r="E21" s="76"/>
      <c r="F21" s="79"/>
      <c r="G21" s="79"/>
      <c r="H21" s="79"/>
      <c r="I21" s="81" t="s">
        <v>185</v>
      </c>
      <c r="P21" s="92"/>
      <c r="Q21" s="92"/>
    </row>
    <row r="22" spans="1:16" ht="33.75" customHeight="1">
      <c r="A22" s="62" t="s">
        <v>239</v>
      </c>
      <c r="B22" s="279" t="s">
        <v>270</v>
      </c>
      <c r="C22" s="284"/>
      <c r="D22" s="70">
        <v>5287</v>
      </c>
      <c r="E22" s="75"/>
      <c r="F22" s="79"/>
      <c r="P22" s="6"/>
    </row>
    <row r="23" spans="1:16" ht="18" customHeight="1">
      <c r="A23" s="62" t="s">
        <v>240</v>
      </c>
      <c r="B23" s="279" t="s">
        <v>271</v>
      </c>
      <c r="C23" s="284"/>
      <c r="D23" s="194">
        <v>49273487.71</v>
      </c>
      <c r="E23" s="75"/>
      <c r="F23" s="83"/>
      <c r="P23" s="64"/>
    </row>
    <row r="24" spans="1:16" ht="18" customHeight="1">
      <c r="A24" s="62" t="s">
        <v>241</v>
      </c>
      <c r="B24" s="284" t="s">
        <v>272</v>
      </c>
      <c r="C24" s="284"/>
      <c r="D24" s="194">
        <v>2969050.97</v>
      </c>
      <c r="E24" s="75"/>
      <c r="F24" s="83"/>
      <c r="P24" s="64"/>
    </row>
    <row r="25" spans="1:16" ht="33.75" customHeight="1">
      <c r="A25" s="62" t="s">
        <v>242</v>
      </c>
      <c r="B25" s="279" t="s">
        <v>273</v>
      </c>
      <c r="C25" s="284"/>
      <c r="D25" s="70">
        <v>29</v>
      </c>
      <c r="E25" s="76"/>
      <c r="F25" s="83"/>
      <c r="P25" s="64"/>
    </row>
    <row r="26" spans="1:16" ht="33.75" customHeight="1">
      <c r="A26" s="62" t="s">
        <v>243</v>
      </c>
      <c r="B26" s="279" t="s">
        <v>274</v>
      </c>
      <c r="C26" s="284"/>
      <c r="D26" s="70">
        <v>840</v>
      </c>
      <c r="E26" s="75"/>
      <c r="F26" s="83"/>
      <c r="P26" s="64"/>
    </row>
    <row r="27" spans="1:16" ht="18" customHeight="1">
      <c r="A27" s="62" t="s">
        <v>244</v>
      </c>
      <c r="B27" s="285" t="s">
        <v>275</v>
      </c>
      <c r="C27" s="288"/>
      <c r="D27" s="70">
        <v>147</v>
      </c>
      <c r="E27" s="75"/>
      <c r="F27" s="83"/>
      <c r="P27" s="64"/>
    </row>
    <row r="28" spans="1:16" ht="31.5" customHeight="1">
      <c r="A28" s="62" t="s">
        <v>245</v>
      </c>
      <c r="B28" s="287" t="s">
        <v>276</v>
      </c>
      <c r="C28" s="288"/>
      <c r="D28" s="70">
        <v>205</v>
      </c>
      <c r="E28" s="75"/>
      <c r="F28" s="83"/>
      <c r="P28" s="64"/>
    </row>
    <row r="29" spans="1:16" ht="33.75" customHeight="1">
      <c r="A29" s="62" t="s">
        <v>246</v>
      </c>
      <c r="B29" s="287" t="s">
        <v>277</v>
      </c>
      <c r="C29" s="288"/>
      <c r="D29" s="70">
        <v>77711</v>
      </c>
      <c r="E29" s="75"/>
      <c r="F29" s="79"/>
      <c r="P29" s="6"/>
    </row>
    <row r="30" spans="1:16" ht="18" customHeight="1">
      <c r="A30" s="62" t="s">
        <v>247</v>
      </c>
      <c r="B30" s="285" t="s">
        <v>278</v>
      </c>
      <c r="C30" s="288"/>
      <c r="D30" s="70">
        <v>1945</v>
      </c>
      <c r="E30" s="75"/>
      <c r="F30" s="79"/>
      <c r="P30" s="6"/>
    </row>
    <row r="31" spans="1:16" ht="33.75" customHeight="1">
      <c r="A31" s="62" t="s">
        <v>248</v>
      </c>
      <c r="B31" s="287" t="s">
        <v>279</v>
      </c>
      <c r="C31" s="288"/>
      <c r="D31" s="70">
        <v>86758</v>
      </c>
      <c r="E31" s="75"/>
      <c r="F31" s="83"/>
      <c r="P31" s="64"/>
    </row>
    <row r="32" spans="1:16" ht="18" customHeight="1">
      <c r="A32" s="62" t="s">
        <v>249</v>
      </c>
      <c r="B32" s="285" t="s">
        <v>280</v>
      </c>
      <c r="C32" s="288"/>
      <c r="D32" s="70">
        <v>2482</v>
      </c>
      <c r="E32" s="75"/>
      <c r="F32" s="83"/>
      <c r="P32" s="64"/>
    </row>
    <row r="33" spans="1:16" ht="18" customHeight="1">
      <c r="A33" s="62" t="s">
        <v>250</v>
      </c>
      <c r="B33" s="287" t="s">
        <v>281</v>
      </c>
      <c r="C33" s="288"/>
      <c r="D33" s="70">
        <v>541</v>
      </c>
      <c r="E33" s="75"/>
      <c r="F33" s="83"/>
      <c r="P33" s="64"/>
    </row>
    <row r="34" spans="1:5" ht="33.75" customHeight="1">
      <c r="A34" s="62" t="s">
        <v>251</v>
      </c>
      <c r="B34" s="287" t="s">
        <v>282</v>
      </c>
      <c r="C34" s="288"/>
      <c r="D34" s="70">
        <v>926</v>
      </c>
      <c r="E34" s="75"/>
    </row>
    <row r="35" spans="1:13" ht="15">
      <c r="A35" s="63"/>
      <c r="B35" s="63"/>
      <c r="C35" s="63"/>
      <c r="D35" s="71"/>
      <c r="E35" s="78"/>
      <c r="F35" s="78"/>
      <c r="G35" s="78"/>
      <c r="H35" s="87"/>
      <c r="I35" s="87"/>
      <c r="J35" s="87"/>
      <c r="K35" s="87"/>
      <c r="L35" s="87"/>
      <c r="M35" s="87"/>
    </row>
    <row r="36" spans="1:13" ht="12.75" customHeight="1">
      <c r="A36" s="64"/>
      <c r="B36" s="64"/>
      <c r="C36" s="64"/>
      <c r="D36" s="72"/>
      <c r="E36" s="64"/>
      <c r="F36" s="84"/>
      <c r="G36" s="64"/>
      <c r="I36" s="83"/>
      <c r="J36" s="83"/>
      <c r="K36" s="83"/>
      <c r="M36" s="83"/>
    </row>
    <row r="37" spans="1:13" ht="12.75" customHeight="1">
      <c r="A37" s="6"/>
      <c r="B37" s="6"/>
      <c r="C37" s="6"/>
      <c r="D37" s="7"/>
      <c r="E37" s="6"/>
      <c r="F37" s="85"/>
      <c r="G37" s="6"/>
      <c r="I37" s="79"/>
      <c r="J37" s="79"/>
      <c r="L37" s="79"/>
      <c r="M37" s="79"/>
    </row>
    <row r="38" spans="1:13" ht="12.75" customHeight="1">
      <c r="A38" s="6"/>
      <c r="B38" s="6"/>
      <c r="C38" s="6"/>
      <c r="D38" s="7"/>
      <c r="E38" s="6"/>
      <c r="F38" s="6"/>
      <c r="G38" s="6"/>
      <c r="I38" s="79"/>
      <c r="J38" s="79"/>
      <c r="L38" s="79"/>
      <c r="M38" s="79"/>
    </row>
    <row r="39" spans="1:13" ht="12.75" customHeight="1">
      <c r="A39" s="6"/>
      <c r="B39" s="6"/>
      <c r="C39" s="6"/>
      <c r="D39" s="7"/>
      <c r="F39" s="6"/>
      <c r="G39" s="6"/>
      <c r="I39" s="79"/>
      <c r="J39" s="79"/>
      <c r="K39" s="79"/>
      <c r="L39" s="79"/>
      <c r="M39" s="79"/>
    </row>
    <row r="40" spans="1:13" ht="12.75" customHeight="1">
      <c r="A40" s="6"/>
      <c r="B40" s="6"/>
      <c r="C40" s="6"/>
      <c r="D40" s="7"/>
      <c r="I40" s="79"/>
      <c r="J40" s="79"/>
      <c r="L40" s="79"/>
      <c r="M40" s="79"/>
    </row>
    <row r="41" spans="1:13" ht="12.75" customHeight="1">
      <c r="A41" s="6"/>
      <c r="B41" s="6"/>
      <c r="C41" s="6"/>
      <c r="D41" s="7"/>
      <c r="I41" s="79"/>
      <c r="J41" s="79"/>
      <c r="K41" s="79"/>
      <c r="L41" s="79"/>
      <c r="M41" s="79"/>
    </row>
    <row r="42" spans="1:13" ht="14.25" customHeight="1">
      <c r="A42" s="6"/>
      <c r="B42" s="6"/>
      <c r="C42" s="6"/>
      <c r="D42" s="7"/>
      <c r="E42" s="79"/>
      <c r="F42" s="79"/>
      <c r="G42" s="86"/>
      <c r="H42" s="79"/>
      <c r="I42" s="79"/>
      <c r="J42" s="79"/>
      <c r="K42" s="79"/>
      <c r="M42" s="79"/>
    </row>
    <row r="43" spans="1:13" ht="14.25" customHeight="1">
      <c r="A43" s="6"/>
      <c r="B43" s="6"/>
      <c r="C43" s="6"/>
      <c r="D43" s="7"/>
      <c r="E43" s="79"/>
      <c r="F43" s="79"/>
      <c r="G43" s="86"/>
      <c r="H43" s="79"/>
      <c r="I43" s="79"/>
      <c r="J43" s="79"/>
      <c r="K43" s="79"/>
      <c r="L43" s="79"/>
      <c r="M43" s="79"/>
    </row>
    <row r="44" spans="1:13" ht="14.25" customHeight="1">
      <c r="A44" s="6"/>
      <c r="B44" s="6"/>
      <c r="C44" s="6"/>
      <c r="D44" s="7"/>
      <c r="E44" s="79"/>
      <c r="G44" s="79"/>
      <c r="I44" s="89"/>
      <c r="J44" s="81"/>
      <c r="K44" s="81"/>
      <c r="L44" s="81"/>
      <c r="M44" s="81"/>
    </row>
    <row r="45" spans="1:13" ht="14.25" customHeight="1">
      <c r="A45" s="6"/>
      <c r="B45" s="6"/>
      <c r="C45" s="6"/>
      <c r="D45" s="7"/>
      <c r="I45" s="89"/>
      <c r="J45" s="81"/>
      <c r="K45" s="81"/>
      <c r="L45" s="81"/>
      <c r="M45" s="81"/>
    </row>
    <row r="46" spans="1:8" ht="12.75" customHeight="1">
      <c r="A46" s="6"/>
      <c r="B46" s="6"/>
      <c r="C46" s="6"/>
      <c r="D46" s="7"/>
      <c r="H46" s="79"/>
    </row>
    <row r="47" spans="1:4" ht="12.75" customHeight="1">
      <c r="A47" s="6"/>
      <c r="B47" s="6"/>
      <c r="C47" s="68"/>
      <c r="D47" s="7"/>
    </row>
    <row r="48" spans="1:4" ht="12.75" customHeight="1">
      <c r="A48" s="6"/>
      <c r="B48" s="6"/>
      <c r="C48" s="6"/>
      <c r="D48" s="7"/>
    </row>
    <row r="49" spans="1:4" ht="12.75" customHeight="1">
      <c r="A49" s="6"/>
      <c r="B49" s="6"/>
      <c r="C49" s="6"/>
      <c r="D49" s="7"/>
    </row>
    <row r="50" spans="1:4" ht="12.75" customHeight="1">
      <c r="A50" s="6"/>
      <c r="B50" s="6"/>
      <c r="C50" s="6"/>
      <c r="D50" s="7"/>
    </row>
    <row r="51" spans="1:4" ht="12.75" customHeight="1">
      <c r="A51" s="6"/>
      <c r="B51" s="6"/>
      <c r="C51" s="6"/>
      <c r="D51" s="7"/>
    </row>
    <row r="52" spans="1:4" ht="12.75" customHeight="1">
      <c r="A52" s="6"/>
      <c r="B52" s="6"/>
      <c r="C52" s="6"/>
      <c r="D52" s="7"/>
    </row>
    <row r="53" spans="1:4" ht="12.75" customHeight="1">
      <c r="A53" s="6"/>
      <c r="B53" s="6"/>
      <c r="C53" s="6"/>
      <c r="D53" s="7"/>
    </row>
    <row r="54" spans="1:4" ht="12.75" customHeight="1">
      <c r="A54" s="6"/>
      <c r="B54" s="6"/>
      <c r="C54" s="6"/>
      <c r="D54" s="7"/>
    </row>
    <row r="55" spans="1:4" ht="12.75" customHeight="1">
      <c r="A55" s="6"/>
      <c r="B55" s="6"/>
      <c r="C55" s="6"/>
      <c r="D55" s="7"/>
    </row>
    <row r="56" spans="1:4" ht="12.75" customHeight="1">
      <c r="A56" s="6"/>
      <c r="B56" s="6"/>
      <c r="C56" s="6"/>
      <c r="D56" s="7"/>
    </row>
    <row r="57" spans="1:4" ht="12.75" customHeight="1">
      <c r="A57" s="6"/>
      <c r="B57" s="6"/>
      <c r="C57" s="6"/>
      <c r="D57" s="7"/>
    </row>
    <row r="58" spans="1:4" ht="12.75" customHeight="1">
      <c r="A58" s="6"/>
      <c r="B58" s="6"/>
      <c r="C58" s="6"/>
      <c r="D58" s="7"/>
    </row>
    <row r="59" spans="1:4" ht="12.75" customHeight="1">
      <c r="A59" s="6"/>
      <c r="B59" s="6"/>
      <c r="C59" s="6"/>
      <c r="D59" s="7"/>
    </row>
    <row r="60" spans="1:4" ht="12.75" customHeight="1">
      <c r="A60" s="6"/>
      <c r="B60" s="6"/>
      <c r="C60" s="6"/>
      <c r="D60" s="7"/>
    </row>
    <row r="61" spans="1:4" ht="12.75" customHeight="1">
      <c r="A61" s="6"/>
      <c r="B61" s="6"/>
      <c r="C61" s="6"/>
      <c r="D61" s="7"/>
    </row>
    <row r="62" spans="1:4" ht="12.75" customHeight="1">
      <c r="A62" s="6"/>
      <c r="B62" s="6"/>
      <c r="C62" s="6"/>
      <c r="D62" s="7"/>
    </row>
    <row r="63" spans="1:4" ht="12.75" customHeight="1">
      <c r="A63" s="6"/>
      <c r="B63" s="6"/>
      <c r="C63" s="6"/>
      <c r="D63" s="7"/>
    </row>
    <row r="64" spans="1:4" ht="12.75" customHeight="1">
      <c r="A64" s="6"/>
      <c r="B64" s="6"/>
      <c r="C64" s="6"/>
      <c r="D64" s="7"/>
    </row>
    <row r="65" spans="1:4" ht="12.75" customHeight="1">
      <c r="A65" s="6"/>
      <c r="B65" s="6"/>
      <c r="C65" s="6"/>
      <c r="D65" s="7"/>
    </row>
    <row r="66" spans="1:4" ht="12.75" customHeight="1">
      <c r="A66" s="6"/>
      <c r="B66" s="6"/>
      <c r="C66" s="6"/>
      <c r="D66" s="7"/>
    </row>
    <row r="67" spans="1:4" ht="12.75" customHeight="1">
      <c r="A67" s="6"/>
      <c r="B67" s="6"/>
      <c r="C67" s="6"/>
      <c r="D67" s="7"/>
    </row>
    <row r="68" spans="1:4" ht="12.75" customHeight="1">
      <c r="A68" s="6"/>
      <c r="B68" s="6"/>
      <c r="C68" s="6"/>
      <c r="D68" s="7"/>
    </row>
    <row r="69" spans="1:4" ht="12.75" customHeight="1">
      <c r="A69" s="6"/>
      <c r="B69" s="6"/>
      <c r="C69" s="6"/>
      <c r="D69" s="7"/>
    </row>
    <row r="70" spans="1:4" ht="12.75" customHeight="1">
      <c r="A70" s="6"/>
      <c r="B70" s="6"/>
      <c r="C70" s="6"/>
      <c r="D70" s="7"/>
    </row>
    <row r="71" spans="1:4" ht="12.75" customHeight="1">
      <c r="A71" s="6"/>
      <c r="B71" s="6"/>
      <c r="C71" s="6"/>
      <c r="D71" s="7"/>
    </row>
    <row r="72" spans="1:4" ht="12.75" customHeight="1">
      <c r="A72" s="6"/>
      <c r="B72" s="6"/>
      <c r="C72" s="6"/>
      <c r="D72" s="7"/>
    </row>
    <row r="73" spans="1:4" ht="12.75" customHeight="1">
      <c r="A73" s="6"/>
      <c r="B73" s="6"/>
      <c r="C73" s="6"/>
      <c r="D73" s="7"/>
    </row>
    <row r="74" spans="1:4" ht="12.75" customHeight="1">
      <c r="A74" s="6"/>
      <c r="B74" s="6"/>
      <c r="C74" s="6"/>
      <c r="D74" s="7"/>
    </row>
    <row r="75" spans="1:4" ht="12.75" customHeight="1">
      <c r="A75" s="6"/>
      <c r="B75" s="6"/>
      <c r="C75" s="6"/>
      <c r="D75" s="7"/>
    </row>
    <row r="76" spans="1:4" ht="12.75" customHeight="1">
      <c r="A76" s="6"/>
      <c r="B76" s="6"/>
      <c r="C76" s="6"/>
      <c r="D76" s="7"/>
    </row>
    <row r="77" spans="1:4" ht="12.75" customHeight="1">
      <c r="A77" s="6"/>
      <c r="B77" s="6"/>
      <c r="C77" s="6"/>
      <c r="D77" s="7"/>
    </row>
    <row r="78" spans="1:4" ht="12.75" customHeight="1">
      <c r="A78" s="6"/>
      <c r="B78" s="6"/>
      <c r="C78" s="6"/>
      <c r="D78" s="7"/>
    </row>
    <row r="79" spans="1:4" ht="12.75" customHeight="1">
      <c r="A79" s="6"/>
      <c r="B79" s="6"/>
      <c r="C79" s="6"/>
      <c r="D79" s="7"/>
    </row>
    <row r="80" spans="1:4" ht="12.75" customHeight="1">
      <c r="A80" s="6"/>
      <c r="B80" s="6"/>
      <c r="C80" s="6"/>
      <c r="D80" s="7"/>
    </row>
    <row r="81" spans="1:4" ht="12.75" customHeight="1">
      <c r="A81" s="6"/>
      <c r="B81" s="6"/>
      <c r="C81" s="6"/>
      <c r="D81" s="7"/>
    </row>
    <row r="82" spans="1:4" ht="12.75" customHeight="1">
      <c r="A82" s="6"/>
      <c r="B82" s="6"/>
      <c r="C82" s="6"/>
      <c r="D82" s="7"/>
    </row>
    <row r="83" spans="1:4" ht="12.75" customHeight="1">
      <c r="A83" s="6"/>
      <c r="B83" s="6"/>
      <c r="C83" s="6"/>
      <c r="D83" s="7"/>
    </row>
    <row r="84" spans="1:4" ht="12.75" customHeight="1">
      <c r="A84" s="6"/>
      <c r="B84" s="6"/>
      <c r="C84" s="6"/>
      <c r="D84" s="7"/>
    </row>
    <row r="85" spans="1:4" ht="12.75" customHeight="1">
      <c r="A85" s="6"/>
      <c r="B85" s="6"/>
      <c r="C85" s="6"/>
      <c r="D85" s="7"/>
    </row>
    <row r="86" spans="1:4" ht="12.75" customHeight="1">
      <c r="A86" s="6"/>
      <c r="B86" s="6"/>
      <c r="C86" s="6"/>
      <c r="D86" s="7"/>
    </row>
    <row r="87" spans="1:4" ht="12.75" customHeight="1">
      <c r="A87" s="6"/>
      <c r="B87" s="6"/>
      <c r="C87" s="6"/>
      <c r="D87" s="7"/>
    </row>
    <row r="88" spans="1:4" ht="12.75" customHeight="1">
      <c r="A88" s="6"/>
      <c r="B88" s="6"/>
      <c r="C88" s="6"/>
      <c r="D88" s="7"/>
    </row>
    <row r="89" spans="1:4" ht="12.75" customHeight="1">
      <c r="A89" s="6"/>
      <c r="B89" s="6"/>
      <c r="C89" s="6"/>
      <c r="D89" s="7"/>
    </row>
    <row r="90" spans="1:4" ht="12.75" customHeight="1">
      <c r="A90" s="6"/>
      <c r="B90" s="6"/>
      <c r="C90" s="6"/>
      <c r="D90" s="7"/>
    </row>
    <row r="91" spans="1:4" ht="12.75" customHeight="1">
      <c r="A91" s="6"/>
      <c r="B91" s="6"/>
      <c r="C91" s="6"/>
      <c r="D91" s="7"/>
    </row>
    <row r="92" spans="1:4" ht="12.75" customHeight="1">
      <c r="A92" s="6"/>
      <c r="B92" s="6"/>
      <c r="C92" s="6"/>
      <c r="D92" s="7"/>
    </row>
    <row r="93" spans="1:4" ht="12.75" customHeight="1">
      <c r="A93" s="6"/>
      <c r="B93" s="6"/>
      <c r="C93" s="6"/>
      <c r="D93" s="7"/>
    </row>
    <row r="94" spans="1:4" ht="12.75" customHeight="1">
      <c r="A94" s="6"/>
      <c r="B94" s="6"/>
      <c r="C94" s="6"/>
      <c r="D94" s="7"/>
    </row>
    <row r="95" spans="1:4" ht="12.75" customHeight="1">
      <c r="A95" s="6"/>
      <c r="B95" s="6"/>
      <c r="C95" s="6"/>
      <c r="D95" s="7"/>
    </row>
    <row r="96" spans="1:4" ht="12.75" customHeight="1">
      <c r="A96" s="6"/>
      <c r="B96" s="6"/>
      <c r="C96" s="6"/>
      <c r="D96" s="7"/>
    </row>
    <row r="97" spans="1:4" ht="12.75" customHeight="1">
      <c r="A97" s="6"/>
      <c r="B97" s="6"/>
      <c r="C97" s="6"/>
      <c r="D97" s="7"/>
    </row>
    <row r="98" spans="1:4" ht="12.75" customHeight="1">
      <c r="A98" s="6"/>
      <c r="B98" s="6"/>
      <c r="C98" s="6"/>
      <c r="D98" s="7"/>
    </row>
    <row r="99" spans="1:4" ht="12.75" customHeight="1">
      <c r="A99" s="6"/>
      <c r="B99" s="6"/>
      <c r="C99" s="6"/>
      <c r="D99" s="7"/>
    </row>
    <row r="100" spans="1:4" ht="12.75" customHeight="1">
      <c r="A100" s="6"/>
      <c r="B100" s="6"/>
      <c r="C100" s="6"/>
      <c r="D100" s="7"/>
    </row>
    <row r="101" spans="1:4" ht="12.75" customHeight="1">
      <c r="A101" s="6"/>
      <c r="B101" s="6"/>
      <c r="C101" s="6"/>
      <c r="D101" s="7"/>
    </row>
    <row r="102" spans="1:4" ht="12.75" customHeight="1">
      <c r="A102" s="6"/>
      <c r="B102" s="6"/>
      <c r="C102" s="6"/>
      <c r="D102" s="7"/>
    </row>
    <row r="103" spans="1:4" ht="12.75" customHeight="1">
      <c r="A103" s="6"/>
      <c r="B103" s="6"/>
      <c r="C103" s="6"/>
      <c r="D103" s="7"/>
    </row>
    <row r="104" spans="1:4" ht="12.75" customHeight="1">
      <c r="A104" s="6"/>
      <c r="B104" s="6"/>
      <c r="C104" s="6"/>
      <c r="D104" s="7"/>
    </row>
    <row r="105" spans="1:4" ht="12.75" customHeight="1">
      <c r="A105" s="6"/>
      <c r="B105" s="6"/>
      <c r="C105" s="6"/>
      <c r="D105" s="7"/>
    </row>
    <row r="106" spans="1:4" ht="12.75" customHeight="1">
      <c r="A106" s="6"/>
      <c r="B106" s="6"/>
      <c r="C106" s="6"/>
      <c r="D106" s="7"/>
    </row>
    <row r="107" spans="1:4" ht="12.75" customHeight="1">
      <c r="A107" s="6"/>
      <c r="B107" s="6"/>
      <c r="C107" s="6"/>
      <c r="D107" s="7"/>
    </row>
    <row r="108" spans="1:4" ht="12.75" customHeight="1">
      <c r="A108" s="6"/>
      <c r="B108" s="6"/>
      <c r="C108" s="6"/>
      <c r="D108" s="7"/>
    </row>
    <row r="109" spans="1:4" ht="12.75" customHeight="1">
      <c r="A109" s="6"/>
      <c r="B109" s="6"/>
      <c r="C109" s="6"/>
      <c r="D109" s="7"/>
    </row>
    <row r="110" spans="1:4" ht="12.75" customHeight="1">
      <c r="A110" s="6"/>
      <c r="B110" s="6"/>
      <c r="C110" s="6"/>
      <c r="D110" s="7"/>
    </row>
    <row r="111" spans="1:4" ht="12.75" customHeight="1">
      <c r="A111" s="6"/>
      <c r="B111" s="6"/>
      <c r="C111" s="6"/>
      <c r="D111" s="7"/>
    </row>
    <row r="112" spans="1:4" ht="12.75" customHeight="1">
      <c r="A112" s="6"/>
      <c r="B112" s="6"/>
      <c r="C112" s="6"/>
      <c r="D112" s="7"/>
    </row>
    <row r="113" spans="1:4" ht="12.75" customHeight="1">
      <c r="A113" s="6"/>
      <c r="B113" s="6"/>
      <c r="C113" s="6"/>
      <c r="D113" s="7"/>
    </row>
    <row r="114" spans="1:4" ht="12.75" customHeight="1">
      <c r="A114" s="6"/>
      <c r="B114" s="6"/>
      <c r="C114" s="6"/>
      <c r="D114" s="7"/>
    </row>
    <row r="115" spans="1:4" ht="12.75" customHeight="1">
      <c r="A115" s="6"/>
      <c r="B115" s="6"/>
      <c r="C115" s="6"/>
      <c r="D115" s="7"/>
    </row>
    <row r="116" spans="1:4" ht="12.75" customHeight="1">
      <c r="A116" s="6"/>
      <c r="B116" s="6"/>
      <c r="C116" s="6"/>
      <c r="D116" s="7"/>
    </row>
    <row r="117" spans="1:4" ht="12.75" customHeight="1">
      <c r="A117" s="6"/>
      <c r="B117" s="6"/>
      <c r="C117" s="6"/>
      <c r="D117" s="7"/>
    </row>
    <row r="118" spans="1:4" ht="12.75" customHeight="1">
      <c r="A118" s="6"/>
      <c r="B118" s="6"/>
      <c r="C118" s="6"/>
      <c r="D118" s="7"/>
    </row>
    <row r="119" spans="1:4" ht="12.75" customHeight="1">
      <c r="A119" s="6"/>
      <c r="B119" s="6"/>
      <c r="C119" s="6"/>
      <c r="D119" s="7"/>
    </row>
    <row r="120" spans="1:4" ht="12.75" customHeight="1">
      <c r="A120" s="6"/>
      <c r="B120" s="6"/>
      <c r="C120" s="6"/>
      <c r="D120" s="7"/>
    </row>
    <row r="121" spans="1:4" ht="12.75" customHeight="1">
      <c r="A121" s="6"/>
      <c r="B121" s="6"/>
      <c r="C121" s="6"/>
      <c r="D121" s="7"/>
    </row>
    <row r="122" spans="1:4" ht="12.75" customHeight="1">
      <c r="A122" s="6"/>
      <c r="B122" s="6"/>
      <c r="C122" s="6"/>
      <c r="D122" s="7"/>
    </row>
    <row r="123" spans="1:4" ht="12.75" customHeight="1">
      <c r="A123" s="6"/>
      <c r="B123" s="6"/>
      <c r="C123" s="6"/>
      <c r="D123" s="7"/>
    </row>
    <row r="124" spans="1:4" ht="12.75" customHeight="1">
      <c r="A124" s="6"/>
      <c r="B124" s="6"/>
      <c r="C124" s="6"/>
      <c r="D124" s="7"/>
    </row>
    <row r="125" spans="1:4" ht="12.75" customHeight="1">
      <c r="A125" s="6"/>
      <c r="B125" s="6"/>
      <c r="C125" s="6"/>
      <c r="D125" s="7"/>
    </row>
    <row r="126" spans="1:4" ht="12.75" customHeight="1">
      <c r="A126" s="6"/>
      <c r="B126" s="6"/>
      <c r="C126" s="6"/>
      <c r="D126" s="7"/>
    </row>
    <row r="127" spans="1:4" ht="12.75" customHeight="1">
      <c r="A127" s="6"/>
      <c r="B127" s="6"/>
      <c r="C127" s="6"/>
      <c r="D127" s="7"/>
    </row>
    <row r="128" spans="1:4" ht="12.75" customHeight="1">
      <c r="A128" s="6"/>
      <c r="B128" s="6"/>
      <c r="C128" s="6"/>
      <c r="D128" s="7"/>
    </row>
    <row r="129" spans="1:4" ht="12.75" customHeight="1">
      <c r="A129" s="6"/>
      <c r="B129" s="6"/>
      <c r="C129" s="6"/>
      <c r="D129" s="7"/>
    </row>
    <row r="130" spans="1:4" ht="12.75" customHeight="1">
      <c r="A130" s="6"/>
      <c r="B130" s="6"/>
      <c r="C130" s="6"/>
      <c r="D130" s="7"/>
    </row>
  </sheetData>
  <sheetProtection/>
  <mergeCells count="31">
    <mergeCell ref="B34:C34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12:C12"/>
    <mergeCell ref="B13:C13"/>
    <mergeCell ref="B26:C26"/>
    <mergeCell ref="B27:C27"/>
    <mergeCell ref="B16:C16"/>
    <mergeCell ref="B17:C17"/>
    <mergeCell ref="B18:C18"/>
    <mergeCell ref="B19:C19"/>
    <mergeCell ref="B20:C20"/>
    <mergeCell ref="B21:C21"/>
    <mergeCell ref="B14:C14"/>
    <mergeCell ref="B15:C15"/>
    <mergeCell ref="B4:C4"/>
    <mergeCell ref="B5:C5"/>
    <mergeCell ref="B6:C6"/>
    <mergeCell ref="B7:C7"/>
    <mergeCell ref="B8:C8"/>
    <mergeCell ref="B9:C9"/>
    <mergeCell ref="B10:C10"/>
    <mergeCell ref="B11:C11"/>
  </mergeCells>
  <printOptions/>
  <pageMargins left="1.02" right="0.15748031496062992" top="0.69" bottom="0.1968503937007874" header="0.11811023622047245" footer="0.11811023622047245"/>
  <pageSetup horizontalDpi="600" verticalDpi="600" orientation="portrait" paperSize="9" scale="85" r:id="rId1"/>
  <headerFooter alignWithMargins="0">
    <oddFooter>&amp;L2011 рік&amp;Rстор.____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5.8515625" style="0" customWidth="1"/>
    <col min="2" max="2" width="9.421875" style="0" customWidth="1"/>
    <col min="3" max="3" width="11.421875" style="0" customWidth="1"/>
    <col min="4" max="4" width="10.28125" style="0" customWidth="1"/>
    <col min="5" max="5" width="10.421875" style="0" customWidth="1"/>
    <col min="6" max="6" width="11.8515625" style="0" customWidth="1"/>
    <col min="7" max="7" width="9.421875" style="0" customWidth="1"/>
    <col min="8" max="8" width="8.8515625" style="0" customWidth="1"/>
    <col min="9" max="9" width="15.28125" style="0" customWidth="1"/>
    <col min="10" max="10" width="9.8515625" style="0" customWidth="1"/>
    <col min="11" max="12" width="8.7109375" style="0" customWidth="1"/>
    <col min="13" max="13" width="15.140625" style="0" customWidth="1"/>
    <col min="14" max="14" width="9.28125" style="0" customWidth="1"/>
    <col min="16" max="16" width="8.00390625" style="0" customWidth="1"/>
    <col min="17" max="17" width="6.57421875" style="0" customWidth="1"/>
    <col min="18" max="18" width="7.421875" style="0" customWidth="1"/>
    <col min="19" max="19" width="7.7109375" style="0" customWidth="1"/>
    <col min="20" max="20" width="18.421875" style="0" customWidth="1"/>
    <col min="21" max="21" width="18.140625" style="0" customWidth="1"/>
  </cols>
  <sheetData>
    <row r="1" spans="1:23" ht="30" customHeight="1">
      <c r="A1" s="299" t="s">
        <v>284</v>
      </c>
      <c r="B1" s="300"/>
      <c r="C1" s="300"/>
      <c r="D1" s="300"/>
      <c r="E1" s="300"/>
      <c r="F1" s="300"/>
      <c r="G1" s="300"/>
      <c r="H1" s="300"/>
      <c r="I1" s="105"/>
      <c r="J1" s="105"/>
      <c r="K1" s="6"/>
      <c r="L1" s="6"/>
      <c r="M1" s="6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12.75" customHeight="1">
      <c r="A2" s="93"/>
      <c r="B2" s="100"/>
      <c r="C2" s="100"/>
      <c r="D2" s="100"/>
      <c r="E2" s="100"/>
      <c r="F2" s="100"/>
      <c r="G2" s="100"/>
      <c r="H2" s="100"/>
      <c r="I2" s="106"/>
      <c r="J2" s="106"/>
      <c r="K2" s="6"/>
      <c r="L2" s="6"/>
      <c r="M2" s="6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22.5" customHeight="1">
      <c r="A3" s="301" t="s">
        <v>285</v>
      </c>
      <c r="B3" s="301" t="s">
        <v>290</v>
      </c>
      <c r="C3" s="304" t="s">
        <v>292</v>
      </c>
      <c r="D3" s="305"/>
      <c r="E3" s="305"/>
      <c r="F3" s="305"/>
      <c r="G3" s="306"/>
      <c r="H3" s="301" t="s">
        <v>302</v>
      </c>
      <c r="I3" s="296"/>
      <c r="J3" s="109"/>
      <c r="K3" s="298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23" ht="25.5" customHeight="1">
      <c r="A4" s="302"/>
      <c r="B4" s="302"/>
      <c r="C4" s="307" t="s">
        <v>197</v>
      </c>
      <c r="D4" s="304" t="s">
        <v>209</v>
      </c>
      <c r="E4" s="305"/>
      <c r="F4" s="305"/>
      <c r="G4" s="306"/>
      <c r="H4" s="302"/>
      <c r="I4" s="296"/>
      <c r="J4" s="110"/>
      <c r="K4" s="29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ht="102" customHeight="1">
      <c r="A5" s="303"/>
      <c r="B5" s="303"/>
      <c r="C5" s="308"/>
      <c r="D5" s="50" t="s">
        <v>294</v>
      </c>
      <c r="E5" s="50" t="s">
        <v>296</v>
      </c>
      <c r="F5" s="50" t="s">
        <v>298</v>
      </c>
      <c r="G5" s="50" t="s">
        <v>300</v>
      </c>
      <c r="H5" s="303"/>
      <c r="I5" s="296"/>
      <c r="J5" s="110"/>
      <c r="K5" s="298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ht="12" customHeight="1">
      <c r="A6" s="32">
        <v>1</v>
      </c>
      <c r="B6" s="101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107"/>
      <c r="J6" s="111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</row>
    <row r="7" spans="1:23" ht="28.5" customHeight="1">
      <c r="A7" s="94">
        <v>620</v>
      </c>
      <c r="B7" s="94">
        <v>9808</v>
      </c>
      <c r="C7" s="116">
        <f>SUM(D7:G7)</f>
        <v>9894</v>
      </c>
      <c r="D7" s="94">
        <v>5205</v>
      </c>
      <c r="E7" s="94">
        <v>569</v>
      </c>
      <c r="F7" s="94">
        <v>991</v>
      </c>
      <c r="G7" s="94">
        <v>3129</v>
      </c>
      <c r="H7" s="94">
        <v>531</v>
      </c>
      <c r="I7" s="108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ht="43.5" customHeight="1">
      <c r="A8" s="95"/>
      <c r="B8" s="102"/>
      <c r="C8" s="103"/>
      <c r="D8" s="103"/>
      <c r="E8" s="103"/>
      <c r="F8" s="103"/>
      <c r="G8" s="103"/>
      <c r="H8" s="103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</row>
    <row r="9" spans="1:23" ht="15.75" customHeight="1">
      <c r="A9" s="292" t="s">
        <v>286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99"/>
      <c r="U9" s="99"/>
      <c r="V9" s="99"/>
      <c r="W9" s="99"/>
    </row>
    <row r="10" spans="1:23" ht="12.75" customHeight="1">
      <c r="A10" s="93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99"/>
      <c r="U10" s="99"/>
      <c r="V10" s="99"/>
      <c r="W10" s="99"/>
    </row>
    <row r="11" spans="1:23" ht="12.75" customHeight="1">
      <c r="A11" s="262" t="s">
        <v>287</v>
      </c>
      <c r="B11" s="262" t="s">
        <v>291</v>
      </c>
      <c r="C11" s="262" t="s">
        <v>293</v>
      </c>
      <c r="D11" s="262" t="s">
        <v>295</v>
      </c>
      <c r="E11" s="262" t="s">
        <v>297</v>
      </c>
      <c r="F11" s="262" t="s">
        <v>299</v>
      </c>
      <c r="G11" s="262" t="s">
        <v>301</v>
      </c>
      <c r="H11" s="262" t="s">
        <v>303</v>
      </c>
      <c r="I11" s="262" t="s">
        <v>304</v>
      </c>
      <c r="J11" s="262" t="s">
        <v>305</v>
      </c>
      <c r="K11" s="262" t="s">
        <v>306</v>
      </c>
      <c r="L11" s="262" t="s">
        <v>307</v>
      </c>
      <c r="M11" s="262" t="s">
        <v>308</v>
      </c>
      <c r="N11" s="262" t="s">
        <v>309</v>
      </c>
      <c r="O11" s="262" t="s">
        <v>310</v>
      </c>
      <c r="P11" s="262" t="s">
        <v>311</v>
      </c>
      <c r="Q11" s="268" t="s">
        <v>312</v>
      </c>
      <c r="R11" s="297"/>
      <c r="S11" s="269"/>
      <c r="T11" s="296"/>
      <c r="U11" s="294"/>
      <c r="V11" s="115"/>
      <c r="W11" s="115"/>
    </row>
    <row r="12" spans="1:23" ht="12.75" customHeight="1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95" t="s">
        <v>197</v>
      </c>
      <c r="R12" s="251" t="s">
        <v>209</v>
      </c>
      <c r="S12" s="251"/>
      <c r="T12" s="296"/>
      <c r="U12" s="294"/>
      <c r="V12" s="115"/>
      <c r="W12" s="115"/>
    </row>
    <row r="13" spans="1:23" ht="73.5" customHeight="1">
      <c r="A13" s="263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95"/>
      <c r="R13" s="12" t="s">
        <v>313</v>
      </c>
      <c r="S13" s="12" t="s">
        <v>314</v>
      </c>
      <c r="T13" s="296"/>
      <c r="U13" s="294"/>
      <c r="V13" s="115"/>
      <c r="W13" s="115"/>
    </row>
    <row r="14" spans="1:23" ht="12.75" customHeight="1">
      <c r="A14" s="32" t="s">
        <v>25</v>
      </c>
      <c r="B14" s="32">
        <v>1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2">
        <v>7</v>
      </c>
      <c r="I14" s="32">
        <v>8</v>
      </c>
      <c r="J14" s="32">
        <v>9</v>
      </c>
      <c r="K14" s="32">
        <v>10</v>
      </c>
      <c r="L14" s="32">
        <v>11</v>
      </c>
      <c r="M14" s="32">
        <v>12</v>
      </c>
      <c r="N14" s="32">
        <v>13</v>
      </c>
      <c r="O14" s="32">
        <v>14</v>
      </c>
      <c r="P14" s="32">
        <v>15</v>
      </c>
      <c r="Q14" s="32">
        <v>16</v>
      </c>
      <c r="R14" s="32">
        <v>17</v>
      </c>
      <c r="S14" s="32">
        <v>18</v>
      </c>
      <c r="T14" s="112"/>
      <c r="U14" s="114"/>
      <c r="V14" s="114"/>
      <c r="W14" s="114"/>
    </row>
    <row r="15" spans="1:23" ht="29.25" customHeight="1">
      <c r="A15" s="96" t="s">
        <v>288</v>
      </c>
      <c r="B15" s="94">
        <v>24578</v>
      </c>
      <c r="C15" s="94">
        <v>53382239</v>
      </c>
      <c r="D15" s="94">
        <v>16861472</v>
      </c>
      <c r="E15" s="94">
        <v>0</v>
      </c>
      <c r="F15" s="94">
        <v>43</v>
      </c>
      <c r="G15" s="94">
        <v>12786</v>
      </c>
      <c r="H15" s="94">
        <v>971</v>
      </c>
      <c r="I15" s="94">
        <v>43</v>
      </c>
      <c r="J15" s="94">
        <v>0</v>
      </c>
      <c r="K15" s="94">
        <v>6473</v>
      </c>
      <c r="L15" s="94">
        <v>4499</v>
      </c>
      <c r="M15" s="94">
        <v>28</v>
      </c>
      <c r="N15" s="94">
        <v>51209</v>
      </c>
      <c r="O15" s="94">
        <v>116</v>
      </c>
      <c r="P15" s="94">
        <v>23</v>
      </c>
      <c r="Q15" s="94">
        <v>86374</v>
      </c>
      <c r="R15" s="94">
        <v>83214</v>
      </c>
      <c r="S15" s="94">
        <v>2540</v>
      </c>
      <c r="T15" s="113"/>
      <c r="U15" s="99"/>
      <c r="V15" s="99"/>
      <c r="W15" s="99"/>
    </row>
    <row r="16" spans="1:23" ht="30" customHeight="1">
      <c r="A16" s="96" t="s">
        <v>289</v>
      </c>
      <c r="B16" s="94">
        <v>210</v>
      </c>
      <c r="C16" s="94">
        <v>589477</v>
      </c>
      <c r="D16" s="94">
        <v>37220</v>
      </c>
      <c r="E16" s="94">
        <v>242</v>
      </c>
      <c r="F16" s="94">
        <v>5702</v>
      </c>
      <c r="G16" s="94">
        <v>0</v>
      </c>
      <c r="H16" s="94">
        <v>0</v>
      </c>
      <c r="I16" s="94">
        <v>0</v>
      </c>
      <c r="J16" s="94">
        <v>7792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113"/>
      <c r="U16" s="99"/>
      <c r="V16" s="99"/>
      <c r="W16" s="99"/>
    </row>
    <row r="17" spans="1:23" ht="11.25" customHeight="1">
      <c r="A17" s="97"/>
      <c r="B17" s="103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9"/>
      <c r="U17" s="99"/>
      <c r="V17" s="99"/>
      <c r="W17" s="99"/>
    </row>
    <row r="20" spans="1:23" ht="11.25" customHeight="1">
      <c r="A20" s="98"/>
      <c r="B20" s="99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99"/>
      <c r="U20" s="99"/>
      <c r="V20" s="99"/>
      <c r="W20" s="99"/>
    </row>
    <row r="21" spans="1:23" ht="11.2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11.2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11.2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  <row r="24" spans="1:23" ht="11.2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</row>
    <row r="25" spans="1:23" ht="11.2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</row>
    <row r="26" spans="1:23" ht="11.2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</row>
    <row r="27" spans="1:23" ht="11.2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</row>
    <row r="28" spans="1:23" ht="11.2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</row>
    <row r="29" spans="1:23" ht="11.2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</row>
    <row r="30" spans="1:23" ht="11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</row>
    <row r="31" spans="1:23" ht="11.2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</row>
    <row r="32" spans="1:23" ht="11.2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</row>
    <row r="33" spans="1:23" ht="11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</row>
    <row r="34" spans="1:23" ht="11.2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</row>
    <row r="35" spans="1:23" ht="11.2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</row>
    <row r="36" spans="1:23" ht="11.2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</row>
    <row r="37" spans="1:23" ht="11.2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 ht="11.2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1.2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</row>
    <row r="40" spans="1:23" ht="11.2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</row>
    <row r="41" spans="1:23" ht="11.2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</row>
    <row r="42" spans="1:23" ht="11.2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</row>
    <row r="43" spans="1:23" ht="11.2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</row>
    <row r="44" spans="1:23" ht="11.2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</row>
    <row r="45" spans="1:23" ht="11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</row>
    <row r="46" spans="1:23" ht="11.2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</row>
    <row r="47" spans="1:23" ht="11.2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</row>
    <row r="48" spans="1:23" ht="11.2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</row>
    <row r="49" spans="1:23" ht="11.2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</row>
    <row r="50" spans="1:23" ht="11.2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</row>
    <row r="51" spans="1:23" ht="11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 ht="11.2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1.2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</row>
    <row r="54" spans="1:23" ht="11.2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</row>
    <row r="55" spans="1:23" ht="11.2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ht="11.2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ht="11.2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ht="11.2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ht="11.2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ht="11.2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ht="11.2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</row>
    <row r="62" spans="1:23" ht="11.2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</row>
    <row r="63" spans="1:23" ht="11.2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1:23" ht="11.2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 ht="11.2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 ht="11.2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 ht="11.2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 ht="11.2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 ht="11.2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 ht="11.2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 ht="11.2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 ht="11.2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 ht="11.25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 ht="11.2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 ht="11.2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 ht="11.2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 ht="11.25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 ht="11.2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 ht="11.25" customHeight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 ht="11.25" customHeight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 ht="11.25" customHeigh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 ht="11.25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 ht="11.25" customHeight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 ht="11.25" customHeight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 ht="11.25" customHeight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1:23" ht="11.25" customHeight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1:23" ht="11.25" customHeight="1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</row>
    <row r="88" spans="1:23" ht="11.25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</row>
    <row r="89" spans="1:23" ht="11.25" customHeight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</row>
    <row r="90" spans="1:23" ht="11.2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</row>
    <row r="91" spans="1:23" ht="11.25" customHeigh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</row>
    <row r="92" spans="1:23" ht="11.25" customHeight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</row>
    <row r="93" spans="1:23" ht="11.25" customHeight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</row>
    <row r="94" spans="1:23" ht="11.25" customHeight="1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</row>
    <row r="95" spans="1:23" ht="11.25" customHeight="1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</row>
    <row r="96" spans="1:23" ht="11.25" customHeight="1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</row>
    <row r="97" spans="1:23" ht="11.25" customHeight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</row>
    <row r="98" spans="1:23" ht="11.25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</row>
    <row r="99" spans="1:23" ht="11.25" customHeight="1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</row>
    <row r="100" spans="1:23" ht="11.25" customHeight="1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</row>
    <row r="101" spans="1:23" ht="11.25" customHeight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</row>
    <row r="102" spans="1:23" ht="11.25" customHeight="1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</row>
    <row r="103" spans="1:23" ht="11.25" customHeight="1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</row>
    <row r="104" spans="1:23" ht="11.25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</row>
    <row r="105" spans="1:23" ht="11.25" customHeight="1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</row>
    <row r="106" spans="1:23" ht="11.25" customHeigh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1:23" ht="11.2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</row>
    <row r="108" spans="1:23" ht="11.25" customHeigh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1:23" ht="11.25" customHeigh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1:23" ht="11.25" customHeight="1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1:23" ht="11.25" customHeight="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1:23" ht="11.25" customHeight="1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1:23" ht="11.25" customHeight="1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1:23" ht="11.25" customHeight="1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1:23" ht="11.25" customHeight="1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</row>
    <row r="116" spans="1:23" ht="11.25" customHeight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</row>
    <row r="117" spans="1:23" ht="11.25" customHeight="1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</row>
    <row r="118" spans="1:23" ht="11.25" customHeight="1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</row>
    <row r="119" spans="1:23" ht="11.25" customHeight="1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</row>
    <row r="120" spans="1:23" ht="11.25" customHeight="1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</row>
    <row r="121" spans="1:23" ht="11.25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</row>
    <row r="122" spans="1:23" ht="11.25" customHeight="1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</row>
    <row r="123" spans="1:23" ht="11.25" customHeight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</row>
    <row r="124" spans="1:23" ht="11.25" customHeigh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1:23" ht="11.25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1:23" ht="11.25" customHeight="1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</row>
    <row r="127" spans="1:23" ht="11.25" customHeight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1:23" ht="11.25" customHeight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  <row r="129" spans="1:23" ht="11.25" customHeigh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</row>
    <row r="130" spans="1:23" ht="11.25" customHeight="1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</row>
    <row r="131" spans="1:23" ht="11.25" customHeight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</row>
    <row r="132" spans="1:23" ht="11.25" customHeight="1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1:23" ht="11.25" customHeight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1:23" ht="11.25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1:23" ht="11.25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1:23" ht="11.25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1:23" ht="11.25" customHeight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1:23" ht="11.25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1:23" ht="11.25" customHeigh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1:23" ht="11.25" customHeigh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1:23" ht="11.25" customHeigh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1:23" ht="11.25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1:23" ht="11.25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</row>
    <row r="144" spans="1:23" ht="11.25" customHeight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</row>
    <row r="145" spans="1:23" ht="11.25" customHeigh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</row>
    <row r="146" spans="1:23" ht="11.25" customHeight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</row>
    <row r="147" spans="1:23" ht="11.25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  <row r="148" spans="1:23" ht="11.25" customHeigh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</row>
    <row r="149" spans="1:23" ht="11.25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</row>
    <row r="150" spans="1:23" ht="11.25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</row>
    <row r="151" spans="1:23" ht="11.25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</row>
    <row r="152" spans="1:23" ht="11.25" customHeigh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</row>
    <row r="153" spans="1:23" ht="11.25" customHeight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</row>
    <row r="154" spans="1:23" ht="11.25" customHeigh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</row>
    <row r="155" spans="1:23" ht="11.25" customHeight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</row>
    <row r="156" spans="1:23" ht="11.25" customHeigh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</row>
    <row r="157" spans="1:23" ht="11.25" customHeight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1:23" ht="11.25" customHeight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</row>
    <row r="159" spans="1:23" ht="11.25" customHeight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</row>
    <row r="160" spans="1:23" ht="11.25" customHeight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1:23" ht="11.25" customHeigh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</row>
    <row r="162" spans="1:23" ht="11.25" customHeigh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1:23" ht="11.25" customHeight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1:23" ht="11.25" customHeigh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1:23" ht="11.25" customHeigh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</sheetData>
  <sheetProtection/>
  <mergeCells count="31">
    <mergeCell ref="A1:H1"/>
    <mergeCell ref="A3:A5"/>
    <mergeCell ref="B3:B5"/>
    <mergeCell ref="C3:G3"/>
    <mergeCell ref="H3:H5"/>
    <mergeCell ref="C4:C5"/>
    <mergeCell ref="D4:G4"/>
    <mergeCell ref="K3:K5"/>
    <mergeCell ref="P11:P13"/>
    <mergeCell ref="H11:H13"/>
    <mergeCell ref="I3:I5"/>
    <mergeCell ref="K11:K13"/>
    <mergeCell ref="I11:I13"/>
    <mergeCell ref="J11:J13"/>
    <mergeCell ref="U11:U13"/>
    <mergeCell ref="Q12:Q13"/>
    <mergeCell ref="R12:S12"/>
    <mergeCell ref="M11:M13"/>
    <mergeCell ref="N11:N13"/>
    <mergeCell ref="O11:O13"/>
    <mergeCell ref="T11:T13"/>
    <mergeCell ref="Q11:S11"/>
    <mergeCell ref="C11:C13"/>
    <mergeCell ref="A9:S9"/>
    <mergeCell ref="A11:A13"/>
    <mergeCell ref="F11:F13"/>
    <mergeCell ref="B11:B13"/>
    <mergeCell ref="G11:G13"/>
    <mergeCell ref="D11:D13"/>
    <mergeCell ref="E11:E13"/>
    <mergeCell ref="L11:L13"/>
  </mergeCells>
  <printOptions/>
  <pageMargins left="0.39" right="0.15748031496062992" top="0.53" bottom="0.1968503937007874" header="0.11811023622047245" footer="0.11811023622047245"/>
  <pageSetup fitToHeight="1" fitToWidth="1" horizontalDpi="600" verticalDpi="600" orientation="landscape" paperSize="9" scale="75" r:id="rId1"/>
  <headerFooter alignWithMargins="0">
    <oddFooter>&amp;L2011 рік&amp;Rстор.____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04"/>
  <sheetViews>
    <sheetView zoomScaleSheetLayoutView="75"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6.421875" style="0" customWidth="1"/>
    <col min="3" max="3" width="7.57421875" style="0" customWidth="1"/>
    <col min="4" max="4" width="11.7109375" style="0" customWidth="1"/>
    <col min="5" max="5" width="9.421875" style="0" customWidth="1"/>
    <col min="6" max="6" width="7.421875" style="0" customWidth="1"/>
    <col min="7" max="7" width="12.421875" style="0" customWidth="1"/>
    <col min="8" max="8" width="7.57421875" style="0" customWidth="1"/>
    <col min="9" max="9" width="8.421875" style="0" customWidth="1"/>
    <col min="10" max="10" width="9.421875" style="0" customWidth="1"/>
    <col min="11" max="11" width="10.140625" style="0" customWidth="1"/>
    <col min="12" max="12" width="9.421875" style="0" customWidth="1"/>
    <col min="13" max="14" width="14.140625" style="0" customWidth="1"/>
    <col min="15" max="15" width="17.421875" style="0" customWidth="1"/>
    <col min="16" max="16" width="15.8515625" style="0" customWidth="1"/>
    <col min="17" max="18" width="18.140625" style="0" customWidth="1"/>
  </cols>
  <sheetData>
    <row r="1" spans="1:11" ht="12.75" customHeight="1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6" ht="21.75" customHeight="1">
      <c r="A2" s="348" t="s">
        <v>315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124"/>
      <c r="N2" s="124"/>
      <c r="O2" s="2"/>
      <c r="P2" s="2"/>
    </row>
    <row r="3" spans="1:18" ht="31.5" customHeight="1">
      <c r="A3" s="252" t="s">
        <v>24</v>
      </c>
      <c r="B3" s="350" t="s">
        <v>318</v>
      </c>
      <c r="C3" s="351"/>
      <c r="D3" s="352"/>
      <c r="E3" s="350" t="s">
        <v>339</v>
      </c>
      <c r="F3" s="356"/>
      <c r="G3" s="268" t="s">
        <v>352</v>
      </c>
      <c r="H3" s="269"/>
      <c r="I3" s="268" t="s">
        <v>357</v>
      </c>
      <c r="J3" s="269"/>
      <c r="K3" s="268" t="s">
        <v>362</v>
      </c>
      <c r="L3" s="213"/>
      <c r="M3" s="214"/>
      <c r="N3" s="262" t="s">
        <v>370</v>
      </c>
      <c r="O3" s="268" t="s">
        <v>372</v>
      </c>
      <c r="P3" s="269"/>
      <c r="Q3" s="357"/>
      <c r="R3" s="358"/>
    </row>
    <row r="4" spans="1:18" ht="30" customHeight="1">
      <c r="A4" s="308"/>
      <c r="B4" s="353"/>
      <c r="C4" s="354"/>
      <c r="D4" s="355"/>
      <c r="E4" s="353"/>
      <c r="F4" s="355"/>
      <c r="G4" s="18" t="s">
        <v>353</v>
      </c>
      <c r="H4" s="18" t="s">
        <v>355</v>
      </c>
      <c r="I4" s="18" t="s">
        <v>358</v>
      </c>
      <c r="J4" s="18" t="s">
        <v>360</v>
      </c>
      <c r="K4" s="18" t="s">
        <v>363</v>
      </c>
      <c r="L4" s="18" t="s">
        <v>365</v>
      </c>
      <c r="M4" s="18" t="s">
        <v>367</v>
      </c>
      <c r="N4" s="303"/>
      <c r="O4" s="12" t="s">
        <v>373</v>
      </c>
      <c r="P4" s="96" t="s">
        <v>374</v>
      </c>
      <c r="Q4" s="357"/>
      <c r="R4" s="358"/>
    </row>
    <row r="5" spans="1:17" ht="13.5">
      <c r="A5" s="101" t="s">
        <v>316</v>
      </c>
      <c r="B5" s="359" t="s">
        <v>27</v>
      </c>
      <c r="C5" s="360"/>
      <c r="D5" s="361"/>
      <c r="E5" s="362" t="s">
        <v>112</v>
      </c>
      <c r="F5" s="363"/>
      <c r="G5" s="32">
        <v>1</v>
      </c>
      <c r="H5" s="32">
        <v>2</v>
      </c>
      <c r="I5" s="32">
        <v>3</v>
      </c>
      <c r="J5" s="32">
        <v>4</v>
      </c>
      <c r="K5" s="32">
        <v>5</v>
      </c>
      <c r="L5" s="32">
        <v>6</v>
      </c>
      <c r="M5" s="32">
        <v>7</v>
      </c>
      <c r="N5" s="32">
        <v>8</v>
      </c>
      <c r="O5" s="125">
        <v>9</v>
      </c>
      <c r="P5" s="125">
        <v>10</v>
      </c>
      <c r="Q5" s="5"/>
    </row>
    <row r="6" spans="1:17" ht="35.25" customHeight="1">
      <c r="A6" s="18">
        <v>1</v>
      </c>
      <c r="B6" s="320" t="s">
        <v>319</v>
      </c>
      <c r="C6" s="320"/>
      <c r="D6" s="320"/>
      <c r="E6" s="345" t="s">
        <v>340</v>
      </c>
      <c r="F6" s="345"/>
      <c r="G6" s="179">
        <v>9748</v>
      </c>
      <c r="H6" s="180">
        <v>6015</v>
      </c>
      <c r="I6" s="180">
        <v>1180</v>
      </c>
      <c r="J6" s="180">
        <v>14583</v>
      </c>
      <c r="K6" s="180">
        <v>2886</v>
      </c>
      <c r="L6" s="180">
        <v>9161</v>
      </c>
      <c r="M6" s="180">
        <v>3716</v>
      </c>
      <c r="N6" s="180">
        <v>0</v>
      </c>
      <c r="O6" s="179">
        <v>101895168.272059</v>
      </c>
      <c r="P6" s="179">
        <v>101895168.272059</v>
      </c>
      <c r="Q6" s="129"/>
    </row>
    <row r="7" spans="1:17" ht="14.25" customHeight="1">
      <c r="A7" s="18">
        <v>2</v>
      </c>
      <c r="B7" s="329" t="s">
        <v>30</v>
      </c>
      <c r="C7" s="330"/>
      <c r="D7" s="331"/>
      <c r="E7" s="329" t="s">
        <v>341</v>
      </c>
      <c r="F7" s="331"/>
      <c r="G7" s="179">
        <v>1762</v>
      </c>
      <c r="H7" s="179">
        <v>1253</v>
      </c>
      <c r="I7" s="179">
        <v>79</v>
      </c>
      <c r="J7" s="179">
        <v>2936</v>
      </c>
      <c r="K7" s="179">
        <v>1846</v>
      </c>
      <c r="L7" s="179">
        <v>389</v>
      </c>
      <c r="M7" s="179">
        <v>780</v>
      </c>
      <c r="N7" s="180">
        <v>0</v>
      </c>
      <c r="O7" s="179">
        <v>45435957.2913726</v>
      </c>
      <c r="P7" s="179">
        <v>45435957.2913726</v>
      </c>
      <c r="Q7" s="5"/>
    </row>
    <row r="8" spans="1:17" ht="12.75" customHeight="1">
      <c r="A8" s="18">
        <v>3</v>
      </c>
      <c r="B8" s="329" t="s">
        <v>320</v>
      </c>
      <c r="C8" s="343"/>
      <c r="D8" s="344"/>
      <c r="E8" s="329" t="s">
        <v>342</v>
      </c>
      <c r="F8" s="331"/>
      <c r="G8" s="179">
        <v>47</v>
      </c>
      <c r="H8" s="179">
        <v>16</v>
      </c>
      <c r="I8" s="179">
        <v>15</v>
      </c>
      <c r="J8" s="179">
        <v>48</v>
      </c>
      <c r="K8" s="179">
        <v>3</v>
      </c>
      <c r="L8" s="179">
        <v>49</v>
      </c>
      <c r="M8" s="179">
        <v>11</v>
      </c>
      <c r="N8" s="180">
        <v>0</v>
      </c>
      <c r="O8" s="179">
        <v>80747</v>
      </c>
      <c r="P8" s="179">
        <v>80747</v>
      </c>
      <c r="Q8" s="5"/>
    </row>
    <row r="9" spans="1:17" ht="12.75" customHeight="1">
      <c r="A9" s="18">
        <v>4</v>
      </c>
      <c r="B9" s="329" t="s">
        <v>321</v>
      </c>
      <c r="C9" s="330"/>
      <c r="D9" s="331"/>
      <c r="E9" s="329">
        <v>127</v>
      </c>
      <c r="F9" s="331"/>
      <c r="G9" s="179">
        <v>21</v>
      </c>
      <c r="H9" s="179">
        <v>9</v>
      </c>
      <c r="I9" s="179">
        <v>6</v>
      </c>
      <c r="J9" s="179">
        <v>24</v>
      </c>
      <c r="K9" s="179">
        <v>0</v>
      </c>
      <c r="L9" s="179">
        <v>23</v>
      </c>
      <c r="M9" s="179">
        <v>7</v>
      </c>
      <c r="N9" s="180">
        <v>0</v>
      </c>
      <c r="O9" s="179">
        <v>324623</v>
      </c>
      <c r="P9" s="179">
        <v>324623</v>
      </c>
      <c r="Q9" s="5"/>
    </row>
    <row r="10" spans="1:17" ht="21.75" customHeight="1">
      <c r="A10" s="18">
        <v>5</v>
      </c>
      <c r="B10" s="329" t="s">
        <v>34</v>
      </c>
      <c r="C10" s="330"/>
      <c r="D10" s="331"/>
      <c r="E10" s="329" t="s">
        <v>119</v>
      </c>
      <c r="F10" s="331"/>
      <c r="G10" s="179">
        <v>45</v>
      </c>
      <c r="H10" s="179">
        <v>44</v>
      </c>
      <c r="I10" s="179">
        <v>12</v>
      </c>
      <c r="J10" s="179">
        <v>77</v>
      </c>
      <c r="K10" s="179">
        <v>10</v>
      </c>
      <c r="L10" s="179">
        <v>59</v>
      </c>
      <c r="M10" s="179">
        <v>20</v>
      </c>
      <c r="N10" s="180">
        <v>0</v>
      </c>
      <c r="O10" s="179">
        <v>977907</v>
      </c>
      <c r="P10" s="179">
        <v>977907</v>
      </c>
      <c r="Q10" s="5"/>
    </row>
    <row r="11" spans="1:17" ht="12.75" customHeight="1">
      <c r="A11" s="18">
        <v>6</v>
      </c>
      <c r="B11" s="329" t="s">
        <v>322</v>
      </c>
      <c r="C11" s="330"/>
      <c r="D11" s="331"/>
      <c r="E11" s="329" t="s">
        <v>343</v>
      </c>
      <c r="F11" s="331"/>
      <c r="G11" s="179">
        <v>2</v>
      </c>
      <c r="H11" s="179">
        <v>3</v>
      </c>
      <c r="I11" s="179">
        <v>0</v>
      </c>
      <c r="J11" s="179">
        <v>5</v>
      </c>
      <c r="K11" s="179">
        <v>0</v>
      </c>
      <c r="L11" s="179">
        <v>0</v>
      </c>
      <c r="M11" s="179">
        <v>5</v>
      </c>
      <c r="N11" s="180">
        <v>0</v>
      </c>
      <c r="O11" s="179">
        <v>81</v>
      </c>
      <c r="P11" s="179">
        <v>81</v>
      </c>
      <c r="Q11" s="5"/>
    </row>
    <row r="12" spans="1:17" ht="23.25" customHeight="1">
      <c r="A12" s="18">
        <v>7</v>
      </c>
      <c r="B12" s="329" t="s">
        <v>36</v>
      </c>
      <c r="C12" s="330"/>
      <c r="D12" s="331"/>
      <c r="E12" s="329" t="s">
        <v>344</v>
      </c>
      <c r="F12" s="331"/>
      <c r="G12" s="179">
        <v>30</v>
      </c>
      <c r="H12" s="179">
        <v>218</v>
      </c>
      <c r="I12" s="179">
        <v>18</v>
      </c>
      <c r="J12" s="179">
        <v>230</v>
      </c>
      <c r="K12" s="179">
        <v>3</v>
      </c>
      <c r="L12" s="179">
        <v>103</v>
      </c>
      <c r="M12" s="179">
        <v>142</v>
      </c>
      <c r="N12" s="180">
        <v>0</v>
      </c>
      <c r="O12" s="179">
        <v>901617.544117647</v>
      </c>
      <c r="P12" s="179">
        <v>901617.544117647</v>
      </c>
      <c r="Q12" s="5"/>
    </row>
    <row r="13" spans="1:17" ht="18.75" customHeight="1">
      <c r="A13" s="18">
        <v>8</v>
      </c>
      <c r="B13" s="329" t="s">
        <v>323</v>
      </c>
      <c r="C13" s="330"/>
      <c r="D13" s="331"/>
      <c r="E13" s="329">
        <v>150</v>
      </c>
      <c r="F13" s="331"/>
      <c r="G13" s="179">
        <v>9</v>
      </c>
      <c r="H13" s="179">
        <v>19</v>
      </c>
      <c r="I13" s="179">
        <v>28</v>
      </c>
      <c r="J13" s="179">
        <v>0</v>
      </c>
      <c r="K13" s="179">
        <v>0</v>
      </c>
      <c r="L13" s="179">
        <v>12</v>
      </c>
      <c r="M13" s="179">
        <v>16</v>
      </c>
      <c r="N13" s="180">
        <v>0</v>
      </c>
      <c r="O13" s="179">
        <v>16043.8602941177</v>
      </c>
      <c r="P13" s="179">
        <v>16043.8602941177</v>
      </c>
      <c r="Q13" s="5"/>
    </row>
    <row r="14" spans="1:17" ht="26.25" customHeight="1">
      <c r="A14" s="12">
        <v>9</v>
      </c>
      <c r="B14" s="329" t="s">
        <v>324</v>
      </c>
      <c r="C14" s="330"/>
      <c r="D14" s="331"/>
      <c r="E14" s="329">
        <v>303</v>
      </c>
      <c r="F14" s="331"/>
      <c r="G14" s="179">
        <v>3</v>
      </c>
      <c r="H14" s="179">
        <v>78</v>
      </c>
      <c r="I14" s="179">
        <v>1</v>
      </c>
      <c r="J14" s="179">
        <v>80</v>
      </c>
      <c r="K14" s="179">
        <v>0</v>
      </c>
      <c r="L14" s="179">
        <v>69</v>
      </c>
      <c r="M14" s="179">
        <v>12</v>
      </c>
      <c r="N14" s="180">
        <v>0</v>
      </c>
      <c r="O14" s="179">
        <v>40347.9534313726</v>
      </c>
      <c r="P14" s="179">
        <v>40347.9534313726</v>
      </c>
      <c r="Q14" s="5"/>
    </row>
    <row r="15" spans="1:17" ht="17.25" customHeight="1">
      <c r="A15" s="117">
        <v>10</v>
      </c>
      <c r="B15" s="332" t="s">
        <v>325</v>
      </c>
      <c r="C15" s="333"/>
      <c r="D15" s="334"/>
      <c r="E15" s="335" t="s">
        <v>345</v>
      </c>
      <c r="F15" s="336"/>
      <c r="G15" s="179">
        <v>53623</v>
      </c>
      <c r="H15" s="179">
        <v>42222</v>
      </c>
      <c r="I15" s="179">
        <v>2919</v>
      </c>
      <c r="J15" s="179">
        <v>92926</v>
      </c>
      <c r="K15" s="179">
        <v>0</v>
      </c>
      <c r="L15" s="179">
        <v>2362</v>
      </c>
      <c r="M15" s="179">
        <v>93483</v>
      </c>
      <c r="N15" s="179">
        <v>10613</v>
      </c>
      <c r="O15" s="179">
        <v>1332207361.40422</v>
      </c>
      <c r="P15" s="179">
        <v>941588641.501558</v>
      </c>
      <c r="Q15" s="5"/>
    </row>
    <row r="16" spans="1:17" ht="30.75" customHeight="1">
      <c r="A16" s="18">
        <v>11</v>
      </c>
      <c r="B16" s="337" t="s">
        <v>326</v>
      </c>
      <c r="C16" s="338"/>
      <c r="D16" s="339"/>
      <c r="E16" s="329" t="s">
        <v>346</v>
      </c>
      <c r="F16" s="331"/>
      <c r="G16" s="179">
        <v>248</v>
      </c>
      <c r="H16" s="179">
        <v>31</v>
      </c>
      <c r="I16" s="179">
        <v>4</v>
      </c>
      <c r="J16" s="179">
        <v>275</v>
      </c>
      <c r="K16" s="179">
        <v>6</v>
      </c>
      <c r="L16" s="179">
        <v>173</v>
      </c>
      <c r="M16" s="179">
        <v>100</v>
      </c>
      <c r="N16" s="179">
        <v>41</v>
      </c>
      <c r="O16" s="179">
        <v>10575354.6740196</v>
      </c>
      <c r="P16" s="179">
        <v>3416485.67401961</v>
      </c>
      <c r="Q16" s="5"/>
    </row>
    <row r="17" spans="1:17" ht="17.25" customHeight="1">
      <c r="A17" s="118">
        <v>12</v>
      </c>
      <c r="B17" s="340" t="s">
        <v>327</v>
      </c>
      <c r="C17" s="341"/>
      <c r="D17" s="342"/>
      <c r="E17" s="321"/>
      <c r="F17" s="322"/>
      <c r="G17" s="179">
        <v>12744</v>
      </c>
      <c r="H17" s="179">
        <v>9611</v>
      </c>
      <c r="I17" s="179">
        <v>1040</v>
      </c>
      <c r="J17" s="179">
        <v>21315</v>
      </c>
      <c r="K17" s="179">
        <v>968</v>
      </c>
      <c r="L17" s="179">
        <v>5765</v>
      </c>
      <c r="M17" s="179">
        <v>15622</v>
      </c>
      <c r="N17" s="179">
        <v>2157</v>
      </c>
      <c r="O17" s="179">
        <v>2207964342.18971</v>
      </c>
      <c r="P17" s="179">
        <v>230857391.664492</v>
      </c>
      <c r="Q17" s="5"/>
    </row>
    <row r="18" spans="1:17" ht="21" customHeight="1">
      <c r="A18" s="18">
        <v>13</v>
      </c>
      <c r="B18" s="320" t="s">
        <v>328</v>
      </c>
      <c r="C18" s="320"/>
      <c r="D18" s="320"/>
      <c r="E18" s="321"/>
      <c r="F18" s="322"/>
      <c r="G18" s="185">
        <f aca="true" t="shared" si="0" ref="G18:P18">SUM(G6,G15,G16,G17)</f>
        <v>76363</v>
      </c>
      <c r="H18" s="185">
        <f t="shared" si="0"/>
        <v>57879</v>
      </c>
      <c r="I18" s="185">
        <f t="shared" si="0"/>
        <v>5143</v>
      </c>
      <c r="J18" s="185">
        <f t="shared" si="0"/>
        <v>129099</v>
      </c>
      <c r="K18" s="185">
        <f t="shared" si="0"/>
        <v>3860</v>
      </c>
      <c r="L18" s="185">
        <f t="shared" si="0"/>
        <v>17461</v>
      </c>
      <c r="M18" s="185">
        <f t="shared" si="0"/>
        <v>112921</v>
      </c>
      <c r="N18" s="185">
        <f t="shared" si="0"/>
        <v>12811</v>
      </c>
      <c r="O18" s="185">
        <f t="shared" si="0"/>
        <v>3652642226.5400085</v>
      </c>
      <c r="P18" s="185">
        <f t="shared" si="0"/>
        <v>1277757687.1121285</v>
      </c>
      <c r="Q18" s="5"/>
    </row>
    <row r="19" spans="1:16" ht="12.75" customHeight="1">
      <c r="A19" s="119"/>
      <c r="B19" s="97"/>
      <c r="C19" s="97"/>
      <c r="D19" s="97"/>
      <c r="E19" s="103" t="s">
        <v>347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26"/>
      <c r="P19" s="126"/>
    </row>
    <row r="20" spans="1:14" ht="11.25" customHeight="1">
      <c r="A20" s="114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ht="12.75" customHeight="1">
      <c r="A21" s="230" t="s">
        <v>317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</row>
    <row r="22" spans="1:17" ht="27.75" customHeight="1">
      <c r="A22" s="252" t="s">
        <v>24</v>
      </c>
      <c r="B22" s="323" t="s">
        <v>329</v>
      </c>
      <c r="C22" s="324"/>
      <c r="D22" s="324"/>
      <c r="E22" s="325"/>
      <c r="F22" s="262" t="s">
        <v>348</v>
      </c>
      <c r="G22" s="262" t="s">
        <v>354</v>
      </c>
      <c r="H22" s="262" t="s">
        <v>356</v>
      </c>
      <c r="I22" s="262" t="s">
        <v>359</v>
      </c>
      <c r="J22" s="251" t="s">
        <v>361</v>
      </c>
      <c r="K22" s="262" t="s">
        <v>364</v>
      </c>
      <c r="L22" s="262" t="s">
        <v>366</v>
      </c>
      <c r="M22" s="313" t="s">
        <v>368</v>
      </c>
      <c r="N22" s="314"/>
      <c r="O22" s="315"/>
      <c r="P22" s="127"/>
      <c r="Q22" s="317"/>
    </row>
    <row r="23" spans="1:17" ht="33.75" customHeight="1">
      <c r="A23" s="308"/>
      <c r="B23" s="326"/>
      <c r="C23" s="327"/>
      <c r="D23" s="327"/>
      <c r="E23" s="328"/>
      <c r="F23" s="303"/>
      <c r="G23" s="263"/>
      <c r="H23" s="263"/>
      <c r="I23" s="303"/>
      <c r="J23" s="251"/>
      <c r="K23" s="263"/>
      <c r="L23" s="263"/>
      <c r="M23" s="18" t="s">
        <v>369</v>
      </c>
      <c r="N23" s="18" t="s">
        <v>371</v>
      </c>
      <c r="O23" s="316"/>
      <c r="P23" s="128"/>
      <c r="Q23" s="318"/>
    </row>
    <row r="24" spans="1:17" ht="13.5">
      <c r="A24" s="32" t="s">
        <v>25</v>
      </c>
      <c r="B24" s="319" t="s">
        <v>27</v>
      </c>
      <c r="C24" s="319"/>
      <c r="D24" s="319"/>
      <c r="E24" s="319"/>
      <c r="F24" s="32" t="s">
        <v>112</v>
      </c>
      <c r="G24" s="32">
        <v>1</v>
      </c>
      <c r="H24" s="32">
        <v>2</v>
      </c>
      <c r="I24" s="32">
        <v>3</v>
      </c>
      <c r="J24" s="32">
        <v>4</v>
      </c>
      <c r="K24" s="32">
        <v>5</v>
      </c>
      <c r="L24" s="32">
        <v>6</v>
      </c>
      <c r="M24" s="32">
        <v>7</v>
      </c>
      <c r="N24" s="32">
        <v>8</v>
      </c>
      <c r="O24" s="316"/>
      <c r="P24" s="128"/>
      <c r="Q24" s="318"/>
    </row>
    <row r="25" spans="1:15" ht="12.75" customHeight="1">
      <c r="A25" s="14">
        <v>1</v>
      </c>
      <c r="B25" s="309" t="s">
        <v>330</v>
      </c>
      <c r="C25" s="309"/>
      <c r="D25" s="309"/>
      <c r="E25" s="309"/>
      <c r="F25" s="12">
        <v>7</v>
      </c>
      <c r="G25" s="123">
        <v>45</v>
      </c>
      <c r="H25" s="123">
        <v>652</v>
      </c>
      <c r="I25" s="123">
        <v>52</v>
      </c>
      <c r="J25" s="123">
        <v>615</v>
      </c>
      <c r="K25" s="123">
        <v>563</v>
      </c>
      <c r="L25" s="123">
        <v>30</v>
      </c>
      <c r="M25" s="123">
        <v>588</v>
      </c>
      <c r="N25" s="123">
        <v>58</v>
      </c>
      <c r="O25" s="5"/>
    </row>
    <row r="26" spans="1:15" ht="12.75" customHeight="1">
      <c r="A26" s="14">
        <v>2</v>
      </c>
      <c r="B26" s="309" t="s">
        <v>331</v>
      </c>
      <c r="C26" s="309"/>
      <c r="D26" s="309"/>
      <c r="E26" s="309"/>
      <c r="F26" s="120" t="s">
        <v>349</v>
      </c>
      <c r="G26" s="123">
        <v>11</v>
      </c>
      <c r="H26" s="123">
        <v>293</v>
      </c>
      <c r="I26" s="123">
        <v>11</v>
      </c>
      <c r="J26" s="123">
        <v>283</v>
      </c>
      <c r="K26" s="123">
        <v>273</v>
      </c>
      <c r="L26" s="123">
        <v>10</v>
      </c>
      <c r="M26" s="123">
        <v>276</v>
      </c>
      <c r="N26" s="123">
        <v>10</v>
      </c>
      <c r="O26" s="5"/>
    </row>
    <row r="27" spans="1:15" ht="21" customHeight="1">
      <c r="A27" s="14">
        <v>3</v>
      </c>
      <c r="B27" s="309" t="s">
        <v>332</v>
      </c>
      <c r="C27" s="309"/>
      <c r="D27" s="309"/>
      <c r="E27" s="309"/>
      <c r="F27" s="14">
        <v>8</v>
      </c>
      <c r="G27" s="123">
        <v>45</v>
      </c>
      <c r="H27" s="123">
        <v>540</v>
      </c>
      <c r="I27" s="123">
        <v>13</v>
      </c>
      <c r="J27" s="123">
        <v>536</v>
      </c>
      <c r="K27" s="123">
        <v>525</v>
      </c>
      <c r="L27" s="123">
        <v>36</v>
      </c>
      <c r="M27" s="123">
        <v>530</v>
      </c>
      <c r="N27" s="123">
        <v>12</v>
      </c>
      <c r="O27" s="5"/>
    </row>
    <row r="28" spans="1:15" ht="37.5" customHeight="1">
      <c r="A28" s="14">
        <v>4</v>
      </c>
      <c r="B28" s="309" t="s">
        <v>333</v>
      </c>
      <c r="C28" s="309"/>
      <c r="D28" s="309"/>
      <c r="E28" s="309"/>
      <c r="F28" s="14">
        <v>9</v>
      </c>
      <c r="G28" s="123">
        <v>22</v>
      </c>
      <c r="H28" s="123">
        <v>147</v>
      </c>
      <c r="I28" s="123">
        <v>10</v>
      </c>
      <c r="J28" s="123">
        <v>135</v>
      </c>
      <c r="K28" s="123">
        <v>131</v>
      </c>
      <c r="L28" s="123">
        <v>24</v>
      </c>
      <c r="M28" s="123">
        <v>149</v>
      </c>
      <c r="N28" s="123">
        <v>4</v>
      </c>
      <c r="O28" s="5"/>
    </row>
    <row r="29" spans="1:15" ht="26.25" customHeight="1">
      <c r="A29" s="14">
        <v>5</v>
      </c>
      <c r="B29" s="309" t="s">
        <v>334</v>
      </c>
      <c r="C29" s="309"/>
      <c r="D29" s="309"/>
      <c r="E29" s="309"/>
      <c r="F29" s="14">
        <v>10</v>
      </c>
      <c r="G29" s="123">
        <v>20</v>
      </c>
      <c r="H29" s="123">
        <v>238</v>
      </c>
      <c r="I29" s="123">
        <v>10</v>
      </c>
      <c r="J29" s="123">
        <v>234</v>
      </c>
      <c r="K29" s="123">
        <v>206</v>
      </c>
      <c r="L29" s="123">
        <v>14</v>
      </c>
      <c r="M29" s="123">
        <v>214</v>
      </c>
      <c r="N29" s="123">
        <v>30</v>
      </c>
      <c r="O29" s="5"/>
    </row>
    <row r="30" spans="1:15" ht="22.5" customHeight="1">
      <c r="A30" s="14">
        <v>6</v>
      </c>
      <c r="B30" s="309" t="s">
        <v>335</v>
      </c>
      <c r="C30" s="309"/>
      <c r="D30" s="309"/>
      <c r="E30" s="309"/>
      <c r="F30" s="14" t="s">
        <v>350</v>
      </c>
      <c r="G30" s="123">
        <v>138</v>
      </c>
      <c r="H30" s="123">
        <v>1851</v>
      </c>
      <c r="I30" s="123">
        <v>139</v>
      </c>
      <c r="J30" s="123">
        <v>1708</v>
      </c>
      <c r="K30" s="123">
        <v>1572</v>
      </c>
      <c r="L30" s="123">
        <v>142</v>
      </c>
      <c r="M30" s="123">
        <v>1636</v>
      </c>
      <c r="N30" s="123">
        <v>149</v>
      </c>
      <c r="O30" s="5"/>
    </row>
    <row r="31" spans="1:15" ht="22.5" customHeight="1">
      <c r="A31" s="14">
        <v>7</v>
      </c>
      <c r="B31" s="309" t="s">
        <v>336</v>
      </c>
      <c r="C31" s="309"/>
      <c r="D31" s="309"/>
      <c r="E31" s="309"/>
      <c r="F31" s="14" t="s">
        <v>351</v>
      </c>
      <c r="G31" s="123">
        <v>1615</v>
      </c>
      <c r="H31" s="123">
        <v>132080</v>
      </c>
      <c r="I31" s="123">
        <v>1433</v>
      </c>
      <c r="J31" s="123">
        <v>129905</v>
      </c>
      <c r="K31" s="123">
        <v>128154</v>
      </c>
      <c r="L31" s="123">
        <v>2357</v>
      </c>
      <c r="M31" s="123">
        <v>0</v>
      </c>
      <c r="N31" s="123">
        <v>0</v>
      </c>
      <c r="O31" s="5"/>
    </row>
    <row r="32" spans="1:15" ht="12.75" customHeight="1">
      <c r="A32" s="14">
        <v>8</v>
      </c>
      <c r="B32" s="309" t="s">
        <v>337</v>
      </c>
      <c r="C32" s="309"/>
      <c r="D32" s="309"/>
      <c r="E32" s="309"/>
      <c r="F32" s="14"/>
      <c r="G32" s="123">
        <v>115</v>
      </c>
      <c r="H32" s="123">
        <v>3525</v>
      </c>
      <c r="I32" s="123">
        <v>134</v>
      </c>
      <c r="J32" s="123">
        <v>3307</v>
      </c>
      <c r="K32" s="123">
        <v>3176</v>
      </c>
      <c r="L32" s="123">
        <v>199</v>
      </c>
      <c r="M32" s="123">
        <v>3169</v>
      </c>
      <c r="N32" s="123">
        <v>134</v>
      </c>
      <c r="O32" s="5"/>
    </row>
    <row r="33" spans="1:15" ht="15.75" customHeight="1">
      <c r="A33" s="14">
        <v>9</v>
      </c>
      <c r="B33" s="310" t="s">
        <v>338</v>
      </c>
      <c r="C33" s="311"/>
      <c r="D33" s="311"/>
      <c r="E33" s="312"/>
      <c r="F33" s="121"/>
      <c r="G33" s="130">
        <f aca="true" t="shared" si="1" ref="G33:N33">SUM(G25:G32)</f>
        <v>2011</v>
      </c>
      <c r="H33" s="130">
        <f t="shared" si="1"/>
        <v>139326</v>
      </c>
      <c r="I33" s="130">
        <f t="shared" si="1"/>
        <v>1802</v>
      </c>
      <c r="J33" s="130">
        <f t="shared" si="1"/>
        <v>136723</v>
      </c>
      <c r="K33" s="130">
        <f t="shared" si="1"/>
        <v>134600</v>
      </c>
      <c r="L33" s="130">
        <f t="shared" si="1"/>
        <v>2812</v>
      </c>
      <c r="M33" s="130">
        <f t="shared" si="1"/>
        <v>6562</v>
      </c>
      <c r="N33" s="130">
        <f t="shared" si="1"/>
        <v>397</v>
      </c>
      <c r="O33" s="5"/>
    </row>
    <row r="34" spans="1:14" ht="11.2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1:14" ht="11.2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ht="11.2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ht="11.2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ht="11.2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ht="11.2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ht="11.2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ht="11.2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ht="11.2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ht="11.2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ht="11.2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ht="11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ht="11.2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ht="11.2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ht="11.2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ht="11.2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ht="11.2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ht="11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ht="11.2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ht="11.2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ht="11.2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ht="11.2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ht="11.2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t="11.2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ht="11.2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ht="11.2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t="11.2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ht="11.2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ht="11.2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t="11.2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1.2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1.2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t="11.2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ht="11.2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ht="11.2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ht="11.2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ht="11.2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ht="11.2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ht="11.2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ht="11.25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ht="11.2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ht="11.2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ht="11.2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ht="11.25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ht="11.2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ht="11.25" customHeight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ht="11.25" customHeight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ht="11.25" customHeigh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ht="11.25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ht="11.25" customHeight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ht="11.25" customHeight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ht="11.25" customHeight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ht="11.25" customHeight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ht="11.25" customHeight="1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ht="11.25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ht="11.25" customHeight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ht="11.2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ht="11.25" customHeigh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ht="11.25" customHeight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ht="11.25" customHeight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ht="11.25" customHeight="1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ht="11.25" customHeight="1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ht="11.25" customHeight="1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ht="11.25" customHeight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ht="11.25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ht="11.25" customHeight="1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ht="11.25" customHeight="1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ht="11.25" customHeight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ht="11.25" customHeight="1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ht="11.25" customHeight="1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ht="11.25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ht="11.25" customHeight="1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ht="11.25" customHeigh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ht="11.2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ht="11.25" customHeigh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ht="11.25" customHeigh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ht="11.25" customHeight="1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ht="11.25" customHeight="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ht="11.25" customHeight="1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ht="11.25" customHeight="1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ht="11.25" customHeight="1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ht="11.25" customHeight="1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ht="11.25" customHeight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ht="11.25" customHeight="1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ht="11.25" customHeight="1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ht="11.25" customHeight="1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ht="11.25" customHeight="1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ht="11.25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ht="11.25" customHeight="1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ht="11.25" customHeight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ht="11.25" customHeigh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ht="11.25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ht="11.25" customHeight="1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ht="11.25" customHeight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ht="11.25" customHeight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ht="11.25" customHeigh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1:14" ht="11.25" customHeight="1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ht="11.25" customHeight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ht="11.25" customHeight="1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ht="11.25" customHeight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ht="11.25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ht="11.25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4" ht="11.25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1:14" ht="11.25" customHeight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ht="11.25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ht="11.25" customHeigh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ht="11.25" customHeigh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ht="11.25" customHeigh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ht="11.25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ht="11.25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ht="11.25" customHeight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ht="11.25" customHeigh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ht="11.25" customHeight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ht="11.25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ht="11.25" customHeigh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ht="11.25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ht="11.25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ht="11.25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ht="11.25" customHeigh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ht="11.25" customHeight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ht="11.25" customHeigh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ht="11.25" customHeight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14" ht="11.25" customHeigh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ht="11.25" customHeight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ht="11.25" customHeight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ht="11.25" customHeight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ht="11.25" customHeight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ht="11.25" customHeigh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ht="11.25" customHeigh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ht="11.25" customHeight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ht="11.25" customHeigh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1:14" ht="11.25" customHeigh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ht="11.25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ht="11.25" customHeight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ht="11.25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ht="11.25" customHeight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ht="11.25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ht="11.25" customHeigh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ht="11.25" customHeight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ht="11.25" customHeight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ht="11.25" customHeight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ht="11.25" customHeigh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ht="11.25" customHeigh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ht="11.25" customHeigh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ht="11.25" customHeight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ht="11.25" customHeigh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ht="11.25" customHeight="1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ht="11.25" customHeight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ht="11.25" customHeight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1:14" ht="11.25" customHeight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1:14" ht="11.25" customHeight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ht="11.25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ht="11.25" customHeight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1:14" ht="11.25" customHeight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ht="11.25" customHeight="1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ht="11.25" customHeight="1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ht="11.25" customHeight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ht="11.25" customHeight="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ht="11.25" customHeight="1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ht="11.25" customHeight="1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ht="11.25" customHeight="1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ht="11.25" customHeight="1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ht="11.25" customHeight="1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ht="11.25" customHeight="1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ht="11.25" customHeight="1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ht="11.25" customHeight="1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ht="11.25" customHeight="1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ht="11.25" customHeight="1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ht="11.25" customHeight="1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ht="11.25" customHeight="1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1:14" ht="11.25" customHeight="1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</sheetData>
  <sheetProtection/>
  <mergeCells count="63">
    <mergeCell ref="Q3:Q4"/>
    <mergeCell ref="R3:R4"/>
    <mergeCell ref="B5:D5"/>
    <mergeCell ref="E5:F5"/>
    <mergeCell ref="A1:K1"/>
    <mergeCell ref="A2:L2"/>
    <mergeCell ref="A3:A4"/>
    <mergeCell ref="B3:D4"/>
    <mergeCell ref="E3:F4"/>
    <mergeCell ref="G3:H3"/>
    <mergeCell ref="B8:D8"/>
    <mergeCell ref="E8:F8"/>
    <mergeCell ref="N3:N4"/>
    <mergeCell ref="O3:P3"/>
    <mergeCell ref="B6:D6"/>
    <mergeCell ref="E6:F6"/>
    <mergeCell ref="B7:D7"/>
    <mergeCell ref="E7:F7"/>
    <mergeCell ref="I3:J3"/>
    <mergeCell ref="K3:M3"/>
    <mergeCell ref="B14:D14"/>
    <mergeCell ref="E14:F14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I22:I23"/>
    <mergeCell ref="J22:J23"/>
    <mergeCell ref="B15:D15"/>
    <mergeCell ref="E15:F15"/>
    <mergeCell ref="B16:D16"/>
    <mergeCell ref="E16:F16"/>
    <mergeCell ref="B17:D17"/>
    <mergeCell ref="E17:F17"/>
    <mergeCell ref="B18:D18"/>
    <mergeCell ref="E18:F18"/>
    <mergeCell ref="A21:N21"/>
    <mergeCell ref="A22:A23"/>
    <mergeCell ref="B22:E23"/>
    <mergeCell ref="F22:F23"/>
    <mergeCell ref="G22:G23"/>
    <mergeCell ref="H22:H23"/>
    <mergeCell ref="K22:K23"/>
    <mergeCell ref="L22:L23"/>
    <mergeCell ref="M22:N22"/>
    <mergeCell ref="O22:O24"/>
    <mergeCell ref="Q22:Q24"/>
    <mergeCell ref="B24:E24"/>
    <mergeCell ref="B31:E31"/>
    <mergeCell ref="B32:E32"/>
    <mergeCell ref="B33:E33"/>
    <mergeCell ref="B25:E25"/>
    <mergeCell ref="B26:E26"/>
    <mergeCell ref="B27:E27"/>
    <mergeCell ref="B28:E28"/>
    <mergeCell ref="B29:E29"/>
    <mergeCell ref="B30:E30"/>
  </mergeCells>
  <printOptions/>
  <pageMargins left="0.39" right="0.15748031496062992" top="0.18" bottom="0.1968503937007874" header="0.11811023622047245" footer="0.11811023622047245"/>
  <pageSetup horizontalDpi="600" verticalDpi="600" orientation="landscape" paperSize="9" scale="85" r:id="rId1"/>
  <headerFooter alignWithMargins="0">
    <oddFooter>&amp;L2011 рік&amp;Rстор.____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7.00390625" style="0" customWidth="1"/>
    <col min="3" max="3" width="23.00390625" style="0" customWidth="1"/>
    <col min="4" max="4" width="15.00390625" style="0" customWidth="1"/>
  </cols>
  <sheetData>
    <row r="1" spans="1:20" ht="34.5" customHeight="1">
      <c r="A1" s="374" t="s">
        <v>375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</row>
    <row r="2" spans="1:20" ht="12.75" customHeight="1">
      <c r="A2" s="93"/>
      <c r="B2" s="93"/>
      <c r="C2" s="93"/>
      <c r="D2" s="136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1" ht="12.75" customHeight="1">
      <c r="A3" s="375" t="s">
        <v>24</v>
      </c>
      <c r="B3" s="376" t="s">
        <v>318</v>
      </c>
      <c r="C3" s="377"/>
      <c r="D3" s="378" t="s">
        <v>388</v>
      </c>
      <c r="E3" s="378" t="s">
        <v>398</v>
      </c>
      <c r="F3" s="378" t="s">
        <v>399</v>
      </c>
      <c r="G3" s="378" t="s">
        <v>359</v>
      </c>
      <c r="H3" s="376" t="s">
        <v>199</v>
      </c>
      <c r="I3" s="380"/>
      <c r="J3" s="380"/>
      <c r="K3" s="380"/>
      <c r="L3" s="380"/>
      <c r="M3" s="375" t="s">
        <v>404</v>
      </c>
      <c r="N3" s="379"/>
      <c r="O3" s="376" t="s">
        <v>406</v>
      </c>
      <c r="P3" s="376"/>
      <c r="Q3" s="376"/>
      <c r="R3" s="376"/>
      <c r="S3" s="376"/>
      <c r="T3" s="376"/>
      <c r="U3" s="5"/>
    </row>
    <row r="4" spans="1:21" ht="12.75" customHeight="1">
      <c r="A4" s="375"/>
      <c r="B4" s="377"/>
      <c r="C4" s="377"/>
      <c r="D4" s="373"/>
      <c r="E4" s="373"/>
      <c r="F4" s="373"/>
      <c r="G4" s="373"/>
      <c r="H4" s="378" t="s">
        <v>197</v>
      </c>
      <c r="I4" s="379" t="s">
        <v>209</v>
      </c>
      <c r="J4" s="379"/>
      <c r="K4" s="379"/>
      <c r="L4" s="380"/>
      <c r="M4" s="379"/>
      <c r="N4" s="379"/>
      <c r="O4" s="373" t="s">
        <v>407</v>
      </c>
      <c r="P4" s="373" t="s">
        <v>408</v>
      </c>
      <c r="Q4" s="373" t="s">
        <v>409</v>
      </c>
      <c r="R4" s="373" t="s">
        <v>410</v>
      </c>
      <c r="S4" s="373" t="s">
        <v>411</v>
      </c>
      <c r="T4" s="372"/>
      <c r="U4" s="5"/>
    </row>
    <row r="5" spans="1:21" ht="32.25" customHeight="1">
      <c r="A5" s="375"/>
      <c r="B5" s="377"/>
      <c r="C5" s="377"/>
      <c r="D5" s="373"/>
      <c r="E5" s="373"/>
      <c r="F5" s="373"/>
      <c r="G5" s="373"/>
      <c r="H5" s="378"/>
      <c r="I5" s="373" t="s">
        <v>400</v>
      </c>
      <c r="J5" s="373" t="s">
        <v>401</v>
      </c>
      <c r="K5" s="373" t="s">
        <v>402</v>
      </c>
      <c r="L5" s="373" t="s">
        <v>403</v>
      </c>
      <c r="M5" s="372" t="s">
        <v>197</v>
      </c>
      <c r="N5" s="373" t="s">
        <v>405</v>
      </c>
      <c r="O5" s="373"/>
      <c r="P5" s="373"/>
      <c r="Q5" s="373"/>
      <c r="R5" s="373"/>
      <c r="S5" s="372"/>
      <c r="T5" s="372"/>
      <c r="U5" s="5"/>
    </row>
    <row r="6" spans="1:21" ht="80.25" customHeight="1">
      <c r="A6" s="375"/>
      <c r="B6" s="377"/>
      <c r="C6" s="377"/>
      <c r="D6" s="373"/>
      <c r="E6" s="373"/>
      <c r="F6" s="373"/>
      <c r="G6" s="373"/>
      <c r="H6" s="378"/>
      <c r="I6" s="373"/>
      <c r="J6" s="373"/>
      <c r="K6" s="373"/>
      <c r="L6" s="373"/>
      <c r="M6" s="372"/>
      <c r="N6" s="373"/>
      <c r="O6" s="373"/>
      <c r="P6" s="373"/>
      <c r="Q6" s="373"/>
      <c r="R6" s="373"/>
      <c r="S6" s="94" t="s">
        <v>412</v>
      </c>
      <c r="T6" s="94" t="s">
        <v>413</v>
      </c>
      <c r="U6" s="5"/>
    </row>
    <row r="7" spans="1:21" ht="12.75" customHeight="1">
      <c r="A7" s="131" t="s">
        <v>25</v>
      </c>
      <c r="B7" s="384" t="s">
        <v>27</v>
      </c>
      <c r="C7" s="384"/>
      <c r="D7" s="131" t="s">
        <v>112</v>
      </c>
      <c r="E7" s="131">
        <v>1</v>
      </c>
      <c r="F7" s="131">
        <v>2</v>
      </c>
      <c r="G7" s="131">
        <v>3</v>
      </c>
      <c r="H7" s="131">
        <v>4</v>
      </c>
      <c r="I7" s="131">
        <v>5</v>
      </c>
      <c r="J7" s="131">
        <v>6</v>
      </c>
      <c r="K7" s="131">
        <v>7</v>
      </c>
      <c r="L7" s="131">
        <v>8</v>
      </c>
      <c r="M7" s="131">
        <v>9</v>
      </c>
      <c r="N7" s="131">
        <v>10</v>
      </c>
      <c r="O7" s="131">
        <v>11</v>
      </c>
      <c r="P7" s="131">
        <v>12</v>
      </c>
      <c r="Q7" s="131">
        <v>13</v>
      </c>
      <c r="R7" s="131">
        <v>14</v>
      </c>
      <c r="S7" s="131">
        <v>15</v>
      </c>
      <c r="T7" s="131">
        <v>16</v>
      </c>
      <c r="U7" s="5"/>
    </row>
    <row r="8" spans="1:21" ht="16.5" customHeight="1">
      <c r="A8" s="132">
        <v>1</v>
      </c>
      <c r="B8" s="368" t="s">
        <v>376</v>
      </c>
      <c r="C8" s="368"/>
      <c r="D8" s="135" t="s">
        <v>389</v>
      </c>
      <c r="E8" s="123">
        <v>1</v>
      </c>
      <c r="F8" s="123">
        <v>13</v>
      </c>
      <c r="G8" s="123">
        <v>1</v>
      </c>
      <c r="H8" s="123">
        <v>11</v>
      </c>
      <c r="I8" s="123">
        <v>10</v>
      </c>
      <c r="J8" s="123">
        <v>1</v>
      </c>
      <c r="K8" s="123">
        <v>0</v>
      </c>
      <c r="L8" s="123">
        <v>1</v>
      </c>
      <c r="M8" s="123">
        <v>2</v>
      </c>
      <c r="N8" s="123">
        <v>1</v>
      </c>
      <c r="O8" s="123">
        <v>1</v>
      </c>
      <c r="P8" s="123">
        <v>0</v>
      </c>
      <c r="Q8" s="123">
        <v>5</v>
      </c>
      <c r="R8" s="123">
        <v>0</v>
      </c>
      <c r="S8" s="123">
        <v>4</v>
      </c>
      <c r="T8" s="123">
        <v>0</v>
      </c>
      <c r="U8" s="5"/>
    </row>
    <row r="9" spans="1:21" ht="16.5" customHeight="1">
      <c r="A9" s="132">
        <v>2</v>
      </c>
      <c r="B9" s="368" t="s">
        <v>377</v>
      </c>
      <c r="C9" s="381"/>
      <c r="D9" s="94" t="s">
        <v>116</v>
      </c>
      <c r="E9" s="123">
        <v>0</v>
      </c>
      <c r="F9" s="123">
        <v>9</v>
      </c>
      <c r="G9" s="123">
        <v>0</v>
      </c>
      <c r="H9" s="123">
        <v>8</v>
      </c>
      <c r="I9" s="123">
        <v>8</v>
      </c>
      <c r="J9" s="123">
        <v>0</v>
      </c>
      <c r="K9" s="123">
        <v>0</v>
      </c>
      <c r="L9" s="123">
        <v>1</v>
      </c>
      <c r="M9" s="123">
        <v>1</v>
      </c>
      <c r="N9" s="123">
        <v>0</v>
      </c>
      <c r="O9" s="123">
        <v>0</v>
      </c>
      <c r="P9" s="123">
        <v>0</v>
      </c>
      <c r="Q9" s="123">
        <v>7</v>
      </c>
      <c r="R9" s="123">
        <v>0</v>
      </c>
      <c r="S9" s="123">
        <v>2</v>
      </c>
      <c r="T9" s="123">
        <v>0</v>
      </c>
      <c r="U9" s="5"/>
    </row>
    <row r="10" spans="1:21" ht="16.5" customHeight="1">
      <c r="A10" s="132">
        <v>3</v>
      </c>
      <c r="B10" s="368" t="s">
        <v>378</v>
      </c>
      <c r="C10" s="368"/>
      <c r="D10" s="94" t="s">
        <v>390</v>
      </c>
      <c r="E10" s="123">
        <v>2</v>
      </c>
      <c r="F10" s="123">
        <v>20</v>
      </c>
      <c r="G10" s="123">
        <v>0</v>
      </c>
      <c r="H10" s="123">
        <v>19</v>
      </c>
      <c r="I10" s="123">
        <v>18</v>
      </c>
      <c r="J10" s="123">
        <v>1</v>
      </c>
      <c r="K10" s="123">
        <v>0</v>
      </c>
      <c r="L10" s="123">
        <v>2</v>
      </c>
      <c r="M10" s="123">
        <v>3</v>
      </c>
      <c r="N10" s="123">
        <v>0</v>
      </c>
      <c r="O10" s="123">
        <v>0</v>
      </c>
      <c r="P10" s="123">
        <v>0</v>
      </c>
      <c r="Q10" s="123">
        <v>18</v>
      </c>
      <c r="R10" s="123">
        <v>0</v>
      </c>
      <c r="S10" s="123">
        <v>0</v>
      </c>
      <c r="T10" s="123">
        <v>0</v>
      </c>
      <c r="U10" s="5"/>
    </row>
    <row r="11" spans="1:21" ht="16.5" customHeight="1">
      <c r="A11" s="132">
        <v>4</v>
      </c>
      <c r="B11" s="368" t="s">
        <v>379</v>
      </c>
      <c r="C11" s="368"/>
      <c r="D11" s="94" t="s">
        <v>119</v>
      </c>
      <c r="E11" s="123">
        <v>0</v>
      </c>
      <c r="F11" s="123">
        <v>2</v>
      </c>
      <c r="G11" s="123">
        <v>0</v>
      </c>
      <c r="H11" s="123">
        <v>1</v>
      </c>
      <c r="I11" s="123">
        <v>1</v>
      </c>
      <c r="J11" s="123">
        <v>0</v>
      </c>
      <c r="K11" s="123">
        <v>0</v>
      </c>
      <c r="L11" s="123">
        <v>0</v>
      </c>
      <c r="M11" s="123">
        <v>1</v>
      </c>
      <c r="N11" s="123">
        <v>0</v>
      </c>
      <c r="O11" s="123">
        <v>0</v>
      </c>
      <c r="P11" s="123">
        <v>0</v>
      </c>
      <c r="Q11" s="123">
        <v>1</v>
      </c>
      <c r="R11" s="123">
        <v>0</v>
      </c>
      <c r="S11" s="123">
        <v>0</v>
      </c>
      <c r="T11" s="123">
        <v>0</v>
      </c>
      <c r="U11" s="5"/>
    </row>
    <row r="12" spans="1:21" ht="29.25" customHeight="1">
      <c r="A12" s="132">
        <v>5</v>
      </c>
      <c r="B12" s="368" t="s">
        <v>380</v>
      </c>
      <c r="C12" s="368"/>
      <c r="D12" s="116" t="s">
        <v>122</v>
      </c>
      <c r="E12" s="123">
        <v>4</v>
      </c>
      <c r="F12" s="123">
        <v>18</v>
      </c>
      <c r="G12" s="123">
        <v>2</v>
      </c>
      <c r="H12" s="123">
        <v>15</v>
      </c>
      <c r="I12" s="123">
        <v>14</v>
      </c>
      <c r="J12" s="123">
        <v>0</v>
      </c>
      <c r="K12" s="123">
        <v>1</v>
      </c>
      <c r="L12" s="123">
        <v>1</v>
      </c>
      <c r="M12" s="123">
        <v>5</v>
      </c>
      <c r="N12" s="123">
        <v>1</v>
      </c>
      <c r="O12" s="123">
        <v>1</v>
      </c>
      <c r="P12" s="123">
        <v>1</v>
      </c>
      <c r="Q12" s="123">
        <v>16</v>
      </c>
      <c r="R12" s="123">
        <v>0</v>
      </c>
      <c r="S12" s="123">
        <v>0</v>
      </c>
      <c r="T12" s="123">
        <v>1</v>
      </c>
      <c r="U12" s="5"/>
    </row>
    <row r="13" spans="1:21" ht="16.5" customHeight="1">
      <c r="A13" s="132">
        <v>6</v>
      </c>
      <c r="B13" s="371" t="s">
        <v>38</v>
      </c>
      <c r="C13" s="371"/>
      <c r="D13" s="116" t="s">
        <v>123</v>
      </c>
      <c r="E13" s="123">
        <v>0</v>
      </c>
      <c r="F13" s="123">
        <v>4</v>
      </c>
      <c r="G13" s="123">
        <v>0</v>
      </c>
      <c r="H13" s="123">
        <v>2</v>
      </c>
      <c r="I13" s="123">
        <v>2</v>
      </c>
      <c r="J13" s="123">
        <v>0</v>
      </c>
      <c r="K13" s="123">
        <v>0</v>
      </c>
      <c r="L13" s="123">
        <v>0</v>
      </c>
      <c r="M13" s="123">
        <v>2</v>
      </c>
      <c r="N13" s="123">
        <v>0</v>
      </c>
      <c r="O13" s="123">
        <v>0</v>
      </c>
      <c r="P13" s="123">
        <v>0</v>
      </c>
      <c r="Q13" s="123">
        <v>4</v>
      </c>
      <c r="R13" s="123">
        <v>0</v>
      </c>
      <c r="S13" s="123">
        <v>0</v>
      </c>
      <c r="T13" s="123">
        <v>0</v>
      </c>
      <c r="U13" s="5"/>
    </row>
    <row r="14" spans="1:21" ht="38.25" customHeight="1">
      <c r="A14" s="132">
        <v>7</v>
      </c>
      <c r="B14" s="368" t="s">
        <v>381</v>
      </c>
      <c r="C14" s="368"/>
      <c r="D14" s="138" t="s">
        <v>391</v>
      </c>
      <c r="E14" s="123">
        <v>203</v>
      </c>
      <c r="F14" s="123">
        <v>1411</v>
      </c>
      <c r="G14" s="123">
        <v>37</v>
      </c>
      <c r="H14" s="123">
        <v>1367</v>
      </c>
      <c r="I14" s="123">
        <v>1318</v>
      </c>
      <c r="J14" s="123">
        <v>5</v>
      </c>
      <c r="K14" s="123">
        <v>44</v>
      </c>
      <c r="L14" s="123">
        <v>58</v>
      </c>
      <c r="M14" s="123">
        <v>210</v>
      </c>
      <c r="N14" s="123">
        <v>71</v>
      </c>
      <c r="O14" s="123">
        <v>162</v>
      </c>
      <c r="P14" s="123">
        <v>36</v>
      </c>
      <c r="Q14" s="123">
        <v>1326</v>
      </c>
      <c r="R14" s="123">
        <v>2</v>
      </c>
      <c r="S14" s="123">
        <v>67</v>
      </c>
      <c r="T14" s="123">
        <v>16</v>
      </c>
      <c r="U14" s="5"/>
    </row>
    <row r="15" spans="1:21" ht="16.5" customHeight="1">
      <c r="A15" s="132">
        <v>8</v>
      </c>
      <c r="B15" s="371" t="s">
        <v>47</v>
      </c>
      <c r="C15" s="368"/>
      <c r="D15" s="138" t="s">
        <v>392</v>
      </c>
      <c r="E15" s="123">
        <v>158</v>
      </c>
      <c r="F15" s="123">
        <v>1202</v>
      </c>
      <c r="G15" s="123">
        <v>23</v>
      </c>
      <c r="H15" s="123">
        <v>1170</v>
      </c>
      <c r="I15" s="123">
        <v>1131</v>
      </c>
      <c r="J15" s="123">
        <v>4</v>
      </c>
      <c r="K15" s="123">
        <v>35</v>
      </c>
      <c r="L15" s="123">
        <v>53</v>
      </c>
      <c r="M15" s="123">
        <v>167</v>
      </c>
      <c r="N15" s="123">
        <v>53</v>
      </c>
      <c r="O15" s="123">
        <v>136</v>
      </c>
      <c r="P15" s="123">
        <v>31</v>
      </c>
      <c r="Q15" s="123">
        <v>1162</v>
      </c>
      <c r="R15" s="123">
        <v>1</v>
      </c>
      <c r="S15" s="123">
        <v>53</v>
      </c>
      <c r="T15" s="123">
        <v>12</v>
      </c>
      <c r="U15" s="5"/>
    </row>
    <row r="16" spans="1:21" ht="16.5" customHeight="1">
      <c r="A16" s="132">
        <v>9</v>
      </c>
      <c r="B16" s="371" t="s">
        <v>48</v>
      </c>
      <c r="C16" s="368"/>
      <c r="D16" s="138" t="s">
        <v>393</v>
      </c>
      <c r="E16" s="123">
        <v>15</v>
      </c>
      <c r="F16" s="123">
        <v>76</v>
      </c>
      <c r="G16" s="123">
        <v>7</v>
      </c>
      <c r="H16" s="123">
        <v>67</v>
      </c>
      <c r="I16" s="123">
        <v>64</v>
      </c>
      <c r="J16" s="123">
        <v>0</v>
      </c>
      <c r="K16" s="123">
        <v>3</v>
      </c>
      <c r="L16" s="123">
        <v>2</v>
      </c>
      <c r="M16" s="123">
        <v>17</v>
      </c>
      <c r="N16" s="123">
        <v>8</v>
      </c>
      <c r="O16" s="123">
        <v>11</v>
      </c>
      <c r="P16" s="123">
        <v>2</v>
      </c>
      <c r="Q16" s="123">
        <v>51</v>
      </c>
      <c r="R16" s="123">
        <v>0</v>
      </c>
      <c r="S16" s="123">
        <v>6</v>
      </c>
      <c r="T16" s="123">
        <v>3</v>
      </c>
      <c r="U16" s="5"/>
    </row>
    <row r="17" spans="1:21" ht="16.5" customHeight="1">
      <c r="A17" s="132">
        <v>10</v>
      </c>
      <c r="B17" s="371" t="s">
        <v>49</v>
      </c>
      <c r="C17" s="371"/>
      <c r="D17" s="138" t="s">
        <v>394</v>
      </c>
      <c r="E17" s="123">
        <v>7</v>
      </c>
      <c r="F17" s="123">
        <v>8</v>
      </c>
      <c r="G17" s="123">
        <v>0</v>
      </c>
      <c r="H17" s="123">
        <v>12</v>
      </c>
      <c r="I17" s="123">
        <v>12</v>
      </c>
      <c r="J17" s="123">
        <v>0</v>
      </c>
      <c r="K17" s="123">
        <v>0</v>
      </c>
      <c r="L17" s="123">
        <v>1</v>
      </c>
      <c r="M17" s="123">
        <v>3</v>
      </c>
      <c r="N17" s="123">
        <v>2</v>
      </c>
      <c r="O17" s="123">
        <v>1</v>
      </c>
      <c r="P17" s="123">
        <v>0</v>
      </c>
      <c r="Q17" s="123">
        <v>7</v>
      </c>
      <c r="R17" s="123">
        <v>0</v>
      </c>
      <c r="S17" s="123">
        <v>5</v>
      </c>
      <c r="T17" s="123">
        <v>0</v>
      </c>
      <c r="U17" s="5"/>
    </row>
    <row r="18" spans="1:21" ht="21" customHeight="1">
      <c r="A18" s="132">
        <v>11</v>
      </c>
      <c r="B18" s="371" t="s">
        <v>50</v>
      </c>
      <c r="C18" s="371"/>
      <c r="D18" s="138" t="s">
        <v>395</v>
      </c>
      <c r="E18" s="123">
        <v>2</v>
      </c>
      <c r="F18" s="123">
        <v>3</v>
      </c>
      <c r="G18" s="123">
        <v>0</v>
      </c>
      <c r="H18" s="123">
        <v>4</v>
      </c>
      <c r="I18" s="123">
        <v>3</v>
      </c>
      <c r="J18" s="123">
        <v>1</v>
      </c>
      <c r="K18" s="123">
        <v>0</v>
      </c>
      <c r="L18" s="123">
        <v>0</v>
      </c>
      <c r="M18" s="123">
        <v>1</v>
      </c>
      <c r="N18" s="123">
        <v>0</v>
      </c>
      <c r="O18" s="123">
        <v>0</v>
      </c>
      <c r="P18" s="123">
        <v>0</v>
      </c>
      <c r="Q18" s="123">
        <v>3</v>
      </c>
      <c r="R18" s="123">
        <v>0</v>
      </c>
      <c r="S18" s="123">
        <v>0</v>
      </c>
      <c r="T18" s="123">
        <v>0</v>
      </c>
      <c r="U18" s="5"/>
    </row>
    <row r="19" spans="1:21" ht="16.5" customHeight="1">
      <c r="A19" s="132">
        <v>12</v>
      </c>
      <c r="B19" s="371" t="s">
        <v>51</v>
      </c>
      <c r="C19" s="371"/>
      <c r="D19" s="138" t="s">
        <v>396</v>
      </c>
      <c r="E19" s="123">
        <v>9</v>
      </c>
      <c r="F19" s="123">
        <v>77</v>
      </c>
      <c r="G19" s="123">
        <v>3</v>
      </c>
      <c r="H19" s="123">
        <v>66</v>
      </c>
      <c r="I19" s="123">
        <v>62</v>
      </c>
      <c r="J19" s="123">
        <v>0</v>
      </c>
      <c r="K19" s="123">
        <v>4</v>
      </c>
      <c r="L19" s="123">
        <v>1</v>
      </c>
      <c r="M19" s="123">
        <v>17</v>
      </c>
      <c r="N19" s="123">
        <v>7</v>
      </c>
      <c r="O19" s="123">
        <v>10</v>
      </c>
      <c r="P19" s="123">
        <v>2</v>
      </c>
      <c r="Q19" s="123">
        <v>60</v>
      </c>
      <c r="R19" s="123">
        <v>1</v>
      </c>
      <c r="S19" s="123">
        <v>1</v>
      </c>
      <c r="T19" s="123">
        <v>0</v>
      </c>
      <c r="U19" s="5"/>
    </row>
    <row r="20" spans="1:21" ht="29.25" customHeight="1">
      <c r="A20" s="132">
        <v>13</v>
      </c>
      <c r="B20" s="385" t="s">
        <v>382</v>
      </c>
      <c r="C20" s="386"/>
      <c r="D20" s="116" t="s">
        <v>397</v>
      </c>
      <c r="E20" s="123">
        <v>6</v>
      </c>
      <c r="F20" s="123">
        <v>28</v>
      </c>
      <c r="G20" s="123">
        <v>2</v>
      </c>
      <c r="H20" s="123">
        <v>26</v>
      </c>
      <c r="I20" s="123">
        <v>23</v>
      </c>
      <c r="J20" s="123">
        <v>1</v>
      </c>
      <c r="K20" s="123">
        <v>2</v>
      </c>
      <c r="L20" s="123">
        <v>0</v>
      </c>
      <c r="M20" s="123">
        <v>6</v>
      </c>
      <c r="N20" s="123">
        <v>3</v>
      </c>
      <c r="O20" s="123">
        <v>3</v>
      </c>
      <c r="P20" s="123">
        <v>2</v>
      </c>
      <c r="Q20" s="123">
        <v>22</v>
      </c>
      <c r="R20" s="123">
        <v>0</v>
      </c>
      <c r="S20" s="123">
        <v>0</v>
      </c>
      <c r="T20" s="123">
        <v>0</v>
      </c>
      <c r="U20" s="5"/>
    </row>
    <row r="21" spans="1:21" ht="16.5" customHeight="1">
      <c r="A21" s="132">
        <v>14</v>
      </c>
      <c r="B21" s="368" t="s">
        <v>383</v>
      </c>
      <c r="C21" s="368"/>
      <c r="D21" s="139" t="s">
        <v>152</v>
      </c>
      <c r="E21" s="123">
        <v>10</v>
      </c>
      <c r="F21" s="123">
        <v>41</v>
      </c>
      <c r="G21" s="123">
        <v>1</v>
      </c>
      <c r="H21" s="123">
        <v>49</v>
      </c>
      <c r="I21" s="123">
        <v>47</v>
      </c>
      <c r="J21" s="123">
        <v>0</v>
      </c>
      <c r="K21" s="123">
        <v>2</v>
      </c>
      <c r="L21" s="123">
        <v>2</v>
      </c>
      <c r="M21" s="123">
        <v>1</v>
      </c>
      <c r="N21" s="123">
        <v>0</v>
      </c>
      <c r="O21" s="123">
        <v>5</v>
      </c>
      <c r="P21" s="123">
        <v>1</v>
      </c>
      <c r="Q21" s="123">
        <v>58</v>
      </c>
      <c r="R21" s="123">
        <v>0</v>
      </c>
      <c r="S21" s="123">
        <v>1</v>
      </c>
      <c r="T21" s="123">
        <v>1</v>
      </c>
      <c r="U21" s="5"/>
    </row>
    <row r="22" spans="1:21" ht="51.75" customHeight="1">
      <c r="A22" s="132">
        <v>15</v>
      </c>
      <c r="B22" s="368" t="s">
        <v>384</v>
      </c>
      <c r="C22" s="368"/>
      <c r="D22" s="138" t="s">
        <v>564</v>
      </c>
      <c r="E22" s="123">
        <v>12</v>
      </c>
      <c r="F22" s="123">
        <v>65</v>
      </c>
      <c r="G22" s="123">
        <v>0</v>
      </c>
      <c r="H22" s="123">
        <v>69</v>
      </c>
      <c r="I22" s="123">
        <v>69</v>
      </c>
      <c r="J22" s="123">
        <v>0</v>
      </c>
      <c r="K22" s="123">
        <v>0</v>
      </c>
      <c r="L22" s="123">
        <v>1</v>
      </c>
      <c r="M22" s="123">
        <v>8</v>
      </c>
      <c r="N22" s="123">
        <v>3</v>
      </c>
      <c r="O22" s="123">
        <v>8</v>
      </c>
      <c r="P22" s="123">
        <v>5</v>
      </c>
      <c r="Q22" s="123">
        <v>56</v>
      </c>
      <c r="R22" s="123">
        <v>0</v>
      </c>
      <c r="S22" s="123">
        <v>0</v>
      </c>
      <c r="T22" s="123">
        <v>0</v>
      </c>
      <c r="U22" s="5"/>
    </row>
    <row r="23" spans="1:21" ht="16.5" customHeight="1">
      <c r="A23" s="132">
        <v>16</v>
      </c>
      <c r="B23" s="369" t="s">
        <v>106</v>
      </c>
      <c r="C23" s="369"/>
      <c r="D23" s="138"/>
      <c r="E23" s="123">
        <v>35</v>
      </c>
      <c r="F23" s="123">
        <v>170</v>
      </c>
      <c r="G23" s="123">
        <v>7</v>
      </c>
      <c r="H23" s="123">
        <v>169</v>
      </c>
      <c r="I23" s="123">
        <v>157</v>
      </c>
      <c r="J23" s="123">
        <v>5</v>
      </c>
      <c r="K23" s="123">
        <v>7</v>
      </c>
      <c r="L23" s="123">
        <v>8</v>
      </c>
      <c r="M23" s="123">
        <v>29</v>
      </c>
      <c r="N23" s="123">
        <v>10</v>
      </c>
      <c r="O23" s="123">
        <v>29</v>
      </c>
      <c r="P23" s="123">
        <v>1</v>
      </c>
      <c r="Q23" s="123">
        <v>158</v>
      </c>
      <c r="R23" s="123">
        <v>0</v>
      </c>
      <c r="S23" s="123">
        <v>3</v>
      </c>
      <c r="T23" s="123">
        <v>3</v>
      </c>
      <c r="U23" s="5"/>
    </row>
    <row r="24" spans="1:21" ht="26.25" customHeight="1">
      <c r="A24" s="132">
        <v>17</v>
      </c>
      <c r="B24" s="370" t="s">
        <v>385</v>
      </c>
      <c r="C24" s="370"/>
      <c r="D24" s="133"/>
      <c r="E24" s="123">
        <f aca="true" t="shared" si="0" ref="E24:T24">SUM(E8:E12,E14,E20:E23)</f>
        <v>273</v>
      </c>
      <c r="F24" s="123">
        <f t="shared" si="0"/>
        <v>1777</v>
      </c>
      <c r="G24" s="123">
        <f t="shared" si="0"/>
        <v>50</v>
      </c>
      <c r="H24" s="123">
        <f t="shared" si="0"/>
        <v>1734</v>
      </c>
      <c r="I24" s="123">
        <f t="shared" si="0"/>
        <v>1665</v>
      </c>
      <c r="J24" s="123">
        <f t="shared" si="0"/>
        <v>13</v>
      </c>
      <c r="K24" s="123">
        <f t="shared" si="0"/>
        <v>56</v>
      </c>
      <c r="L24" s="123">
        <f t="shared" si="0"/>
        <v>74</v>
      </c>
      <c r="M24" s="123">
        <f t="shared" si="0"/>
        <v>266</v>
      </c>
      <c r="N24" s="123">
        <f t="shared" si="0"/>
        <v>89</v>
      </c>
      <c r="O24" s="123">
        <f t="shared" si="0"/>
        <v>209</v>
      </c>
      <c r="P24" s="123">
        <f t="shared" si="0"/>
        <v>46</v>
      </c>
      <c r="Q24" s="123">
        <f t="shared" si="0"/>
        <v>1667</v>
      </c>
      <c r="R24" s="123">
        <f t="shared" si="0"/>
        <v>2</v>
      </c>
      <c r="S24" s="123">
        <f t="shared" si="0"/>
        <v>77</v>
      </c>
      <c r="T24" s="123">
        <f t="shared" si="0"/>
        <v>21</v>
      </c>
      <c r="U24" s="5"/>
    </row>
    <row r="25" spans="1:21" ht="23.25" customHeight="1">
      <c r="A25" s="133">
        <v>18</v>
      </c>
      <c r="B25" s="367" t="s">
        <v>386</v>
      </c>
      <c r="C25" s="367"/>
      <c r="D25" s="140"/>
      <c r="E25" s="123">
        <v>273</v>
      </c>
      <c r="F25" s="123">
        <v>1475</v>
      </c>
      <c r="G25" s="123">
        <v>50</v>
      </c>
      <c r="H25" s="123">
        <v>1432</v>
      </c>
      <c r="I25" s="123">
        <v>1363</v>
      </c>
      <c r="J25" s="123">
        <v>13</v>
      </c>
      <c r="K25" s="123">
        <v>56</v>
      </c>
      <c r="L25" s="116">
        <v>74</v>
      </c>
      <c r="M25" s="123">
        <v>266</v>
      </c>
      <c r="N25" s="123">
        <v>89</v>
      </c>
      <c r="O25" s="123">
        <v>171</v>
      </c>
      <c r="P25" s="123">
        <v>31</v>
      </c>
      <c r="Q25" s="123">
        <v>1426</v>
      </c>
      <c r="R25" s="123">
        <v>2</v>
      </c>
      <c r="S25" s="123">
        <v>72</v>
      </c>
      <c r="T25" s="143">
        <v>17</v>
      </c>
      <c r="U25" s="5"/>
    </row>
    <row r="26" spans="1:20" ht="26.25" customHeight="1">
      <c r="A26" s="364" t="s">
        <v>566</v>
      </c>
      <c r="B26" s="365"/>
      <c r="C26" s="366"/>
      <c r="D26" s="188"/>
      <c r="E26" s="189"/>
      <c r="F26" s="190"/>
      <c r="G26" s="190"/>
      <c r="H26" s="190"/>
      <c r="I26" s="190"/>
      <c r="J26" s="190"/>
      <c r="K26" s="141"/>
      <c r="L26" s="141"/>
      <c r="M26" s="141"/>
      <c r="N26" s="141"/>
      <c r="O26" s="141"/>
      <c r="P26" s="141"/>
      <c r="Q26" s="141"/>
      <c r="R26" s="141"/>
      <c r="S26" s="141"/>
      <c r="T26" s="144"/>
    </row>
    <row r="27" spans="1:21" ht="25.5" customHeight="1">
      <c r="A27" s="382" t="s">
        <v>567</v>
      </c>
      <c r="B27" s="382"/>
      <c r="C27" s="382"/>
      <c r="D27" s="382"/>
      <c r="E27" s="382"/>
      <c r="F27" s="382"/>
      <c r="G27" s="192"/>
      <c r="H27" s="191"/>
      <c r="I27" s="191"/>
      <c r="J27" s="192">
        <v>23</v>
      </c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</row>
    <row r="28" spans="1:10" ht="29.25" customHeight="1">
      <c r="A28" s="382" t="s">
        <v>387</v>
      </c>
      <c r="B28" s="382"/>
      <c r="C28" s="382"/>
      <c r="D28" s="382"/>
      <c r="E28" s="382"/>
      <c r="F28" s="382"/>
      <c r="G28" s="382"/>
      <c r="H28" s="382"/>
      <c r="I28" s="383"/>
      <c r="J28" s="193">
        <v>0</v>
      </c>
    </row>
    <row r="29" ht="12.75" customHeight="1">
      <c r="I29" s="187"/>
    </row>
  </sheetData>
  <sheetProtection/>
  <mergeCells count="45">
    <mergeCell ref="A28:I28"/>
    <mergeCell ref="B10:C10"/>
    <mergeCell ref="B7:C7"/>
    <mergeCell ref="B8:C8"/>
    <mergeCell ref="B12:C12"/>
    <mergeCell ref="B11:C11"/>
    <mergeCell ref="B19:C19"/>
    <mergeCell ref="B20:C20"/>
    <mergeCell ref="B13:C13"/>
    <mergeCell ref="B14:C14"/>
    <mergeCell ref="O3:T3"/>
    <mergeCell ref="H3:L3"/>
    <mergeCell ref="B9:C9"/>
    <mergeCell ref="A27:F27"/>
    <mergeCell ref="H4:H6"/>
    <mergeCell ref="P4:P6"/>
    <mergeCell ref="I5:I6"/>
    <mergeCell ref="J5:J6"/>
    <mergeCell ref="K5:K6"/>
    <mergeCell ref="L5:L6"/>
    <mergeCell ref="A1:T1"/>
    <mergeCell ref="A3:A6"/>
    <mergeCell ref="B3:C6"/>
    <mergeCell ref="D3:D6"/>
    <mergeCell ref="E3:E6"/>
    <mergeCell ref="F3:F6"/>
    <mergeCell ref="G3:G6"/>
    <mergeCell ref="I4:L4"/>
    <mergeCell ref="M3:N4"/>
    <mergeCell ref="S4:T5"/>
    <mergeCell ref="M5:M6"/>
    <mergeCell ref="N5:N6"/>
    <mergeCell ref="Q4:Q6"/>
    <mergeCell ref="R4:R6"/>
    <mergeCell ref="O4:O6"/>
    <mergeCell ref="B15:C15"/>
    <mergeCell ref="B16:C16"/>
    <mergeCell ref="B17:C17"/>
    <mergeCell ref="B18:C18"/>
    <mergeCell ref="A26:C26"/>
    <mergeCell ref="B25:C25"/>
    <mergeCell ref="B21:C21"/>
    <mergeCell ref="B22:C22"/>
    <mergeCell ref="B23:C23"/>
    <mergeCell ref="B24:C24"/>
  </mergeCells>
  <printOptions/>
  <pageMargins left="0.39" right="0.15748031496062992" top="0.48" bottom="0.1968503937007874" header="0.11811023622047245" footer="0.11811023622047245"/>
  <pageSetup fitToHeight="1" fitToWidth="1" horizontalDpi="600" verticalDpi="600" orientation="landscape" paperSize="9" scale="72" r:id="rId1"/>
  <headerFooter alignWithMargins="0">
    <oddFooter>&amp;L2011 рік&amp;Rстор.____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3" max="3" width="33.28125" style="0" customWidth="1"/>
    <col min="4" max="4" width="23.00390625" style="0" customWidth="1"/>
  </cols>
  <sheetData>
    <row r="1" spans="1:15" ht="13.5">
      <c r="A1" s="398" t="s">
        <v>414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2.75" customHeight="1">
      <c r="A2" s="93"/>
      <c r="B2" s="93"/>
      <c r="C2" s="93"/>
      <c r="D2" s="136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12.75" customHeight="1">
      <c r="A3" s="378" t="s">
        <v>24</v>
      </c>
      <c r="B3" s="376" t="s">
        <v>318</v>
      </c>
      <c r="C3" s="377"/>
      <c r="D3" s="378" t="s">
        <v>419</v>
      </c>
      <c r="E3" s="378" t="s">
        <v>426</v>
      </c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5"/>
    </row>
    <row r="4" spans="1:16" ht="12.75" customHeight="1">
      <c r="A4" s="378"/>
      <c r="B4" s="377"/>
      <c r="C4" s="377"/>
      <c r="D4" s="373"/>
      <c r="E4" s="372" t="s">
        <v>427</v>
      </c>
      <c r="F4" s="372"/>
      <c r="G4" s="372"/>
      <c r="H4" s="372" t="s">
        <v>431</v>
      </c>
      <c r="I4" s="372"/>
      <c r="J4" s="373" t="s">
        <v>434</v>
      </c>
      <c r="K4" s="373" t="s">
        <v>435</v>
      </c>
      <c r="L4" s="373" t="s">
        <v>436</v>
      </c>
      <c r="M4" s="372" t="s">
        <v>437</v>
      </c>
      <c r="N4" s="372"/>
      <c r="O4" s="372"/>
      <c r="P4" s="5"/>
    </row>
    <row r="5" spans="1:16" ht="12.75" customHeight="1">
      <c r="A5" s="378"/>
      <c r="B5" s="377"/>
      <c r="C5" s="377"/>
      <c r="D5" s="373"/>
      <c r="E5" s="372" t="s">
        <v>428</v>
      </c>
      <c r="F5" s="372" t="s">
        <v>429</v>
      </c>
      <c r="G5" s="372" t="s">
        <v>430</v>
      </c>
      <c r="H5" s="396" t="s">
        <v>432</v>
      </c>
      <c r="I5" s="373" t="s">
        <v>433</v>
      </c>
      <c r="J5" s="372"/>
      <c r="K5" s="372"/>
      <c r="L5" s="372"/>
      <c r="M5" s="372" t="s">
        <v>197</v>
      </c>
      <c r="N5" s="372" t="s">
        <v>209</v>
      </c>
      <c r="O5" s="372"/>
      <c r="P5" s="5"/>
    </row>
    <row r="6" spans="1:16" ht="90.75" customHeight="1">
      <c r="A6" s="378"/>
      <c r="B6" s="377"/>
      <c r="C6" s="377"/>
      <c r="D6" s="373"/>
      <c r="E6" s="372"/>
      <c r="F6" s="372"/>
      <c r="G6" s="372"/>
      <c r="H6" s="397"/>
      <c r="I6" s="373"/>
      <c r="J6" s="372"/>
      <c r="K6" s="372"/>
      <c r="L6" s="372"/>
      <c r="M6" s="372"/>
      <c r="N6" s="116" t="s">
        <v>438</v>
      </c>
      <c r="O6" s="94" t="s">
        <v>439</v>
      </c>
      <c r="P6" s="5"/>
    </row>
    <row r="7" spans="1:16" ht="12.75" customHeight="1">
      <c r="A7" s="131" t="s">
        <v>25</v>
      </c>
      <c r="B7" s="392" t="s">
        <v>27</v>
      </c>
      <c r="C7" s="384"/>
      <c r="D7" s="131" t="s">
        <v>112</v>
      </c>
      <c r="E7" s="131">
        <v>17</v>
      </c>
      <c r="F7" s="131">
        <v>18</v>
      </c>
      <c r="G7" s="131">
        <v>19</v>
      </c>
      <c r="H7" s="131">
        <v>20</v>
      </c>
      <c r="I7" s="131">
        <v>21</v>
      </c>
      <c r="J7" s="131">
        <v>22</v>
      </c>
      <c r="K7" s="131">
        <v>23</v>
      </c>
      <c r="L7" s="131">
        <v>24</v>
      </c>
      <c r="M7" s="131">
        <v>25</v>
      </c>
      <c r="N7" s="131">
        <v>26</v>
      </c>
      <c r="O7" s="131">
        <v>27</v>
      </c>
      <c r="P7" s="5"/>
    </row>
    <row r="8" spans="1:16" ht="22.5" customHeight="1">
      <c r="A8" s="133">
        <v>1</v>
      </c>
      <c r="B8" s="393" t="s">
        <v>376</v>
      </c>
      <c r="C8" s="394"/>
      <c r="D8" s="116" t="s">
        <v>420</v>
      </c>
      <c r="E8" s="145">
        <v>6</v>
      </c>
      <c r="F8" s="146">
        <v>3</v>
      </c>
      <c r="G8" s="146">
        <v>1</v>
      </c>
      <c r="H8" s="146">
        <v>7</v>
      </c>
      <c r="I8" s="146">
        <v>0</v>
      </c>
      <c r="J8" s="146">
        <v>5</v>
      </c>
      <c r="K8" s="146">
        <v>0</v>
      </c>
      <c r="L8" s="146">
        <v>0</v>
      </c>
      <c r="M8" s="146">
        <v>2</v>
      </c>
      <c r="N8" s="146">
        <v>0</v>
      </c>
      <c r="O8" s="146">
        <v>0</v>
      </c>
      <c r="P8" s="5"/>
    </row>
    <row r="9" spans="1:16" ht="25.5" customHeight="1">
      <c r="A9" s="132">
        <v>2</v>
      </c>
      <c r="B9" s="368" t="s">
        <v>377</v>
      </c>
      <c r="C9" s="371"/>
      <c r="D9" s="94" t="s">
        <v>116</v>
      </c>
      <c r="E9" s="145">
        <v>8</v>
      </c>
      <c r="F9" s="145">
        <v>1</v>
      </c>
      <c r="G9" s="145">
        <v>0</v>
      </c>
      <c r="H9" s="145">
        <v>7</v>
      </c>
      <c r="I9" s="145">
        <v>0</v>
      </c>
      <c r="J9" s="145">
        <v>2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5"/>
    </row>
    <row r="10" spans="1:16" ht="27" customHeight="1">
      <c r="A10" s="132">
        <v>3</v>
      </c>
      <c r="B10" s="385" t="s">
        <v>378</v>
      </c>
      <c r="C10" s="386"/>
      <c r="D10" s="94" t="s">
        <v>390</v>
      </c>
      <c r="E10" s="145">
        <v>9</v>
      </c>
      <c r="F10" s="145">
        <v>5</v>
      </c>
      <c r="G10" s="145">
        <v>4</v>
      </c>
      <c r="H10" s="145">
        <v>9</v>
      </c>
      <c r="I10" s="145">
        <v>0</v>
      </c>
      <c r="J10" s="145">
        <v>2</v>
      </c>
      <c r="K10" s="145">
        <v>0</v>
      </c>
      <c r="L10" s="145">
        <v>1</v>
      </c>
      <c r="M10" s="145">
        <v>1</v>
      </c>
      <c r="N10" s="145">
        <v>0</v>
      </c>
      <c r="O10" s="145">
        <v>0</v>
      </c>
      <c r="P10" s="5"/>
    </row>
    <row r="11" spans="1:16" ht="27.75" customHeight="1">
      <c r="A11" s="132">
        <v>4</v>
      </c>
      <c r="B11" s="385" t="s">
        <v>379</v>
      </c>
      <c r="C11" s="386"/>
      <c r="D11" s="94" t="s">
        <v>119</v>
      </c>
      <c r="E11" s="145">
        <v>0</v>
      </c>
      <c r="F11" s="145">
        <v>1</v>
      </c>
      <c r="G11" s="145">
        <v>0</v>
      </c>
      <c r="H11" s="145">
        <v>1</v>
      </c>
      <c r="I11" s="145">
        <v>0</v>
      </c>
      <c r="J11" s="145">
        <v>0</v>
      </c>
      <c r="K11" s="145">
        <v>0</v>
      </c>
      <c r="L11" s="145">
        <v>0</v>
      </c>
      <c r="M11" s="145">
        <v>1</v>
      </c>
      <c r="N11" s="145">
        <v>1</v>
      </c>
      <c r="O11" s="145">
        <v>0</v>
      </c>
      <c r="P11" s="5"/>
    </row>
    <row r="12" spans="1:16" ht="33.75" customHeight="1">
      <c r="A12" s="132">
        <v>5</v>
      </c>
      <c r="B12" s="385" t="s">
        <v>415</v>
      </c>
      <c r="C12" s="389"/>
      <c r="D12" s="116" t="s">
        <v>122</v>
      </c>
      <c r="E12" s="145">
        <v>15</v>
      </c>
      <c r="F12" s="145">
        <v>4</v>
      </c>
      <c r="G12" s="145">
        <v>0</v>
      </c>
      <c r="H12" s="145">
        <v>6</v>
      </c>
      <c r="I12" s="145">
        <v>0</v>
      </c>
      <c r="J12" s="145">
        <v>0</v>
      </c>
      <c r="K12" s="145">
        <v>0</v>
      </c>
      <c r="L12" s="145">
        <v>1</v>
      </c>
      <c r="M12" s="145">
        <v>6</v>
      </c>
      <c r="N12" s="145">
        <v>1</v>
      </c>
      <c r="O12" s="145">
        <v>0</v>
      </c>
      <c r="P12" s="5"/>
    </row>
    <row r="13" spans="1:16" ht="12.75">
      <c r="A13" s="132">
        <v>6</v>
      </c>
      <c r="B13" s="387" t="s">
        <v>38</v>
      </c>
      <c r="C13" s="395"/>
      <c r="D13" s="116" t="s">
        <v>123</v>
      </c>
      <c r="E13" s="145">
        <v>4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1</v>
      </c>
      <c r="N13" s="145">
        <v>0</v>
      </c>
      <c r="O13" s="145">
        <v>0</v>
      </c>
      <c r="P13" s="5"/>
    </row>
    <row r="14" spans="1:16" ht="30.75" customHeight="1">
      <c r="A14" s="132">
        <v>7</v>
      </c>
      <c r="B14" s="385" t="s">
        <v>381</v>
      </c>
      <c r="C14" s="389"/>
      <c r="D14" s="138" t="s">
        <v>391</v>
      </c>
      <c r="E14" s="145">
        <v>1140</v>
      </c>
      <c r="F14" s="145">
        <v>377</v>
      </c>
      <c r="G14" s="145">
        <v>92</v>
      </c>
      <c r="H14" s="145">
        <v>963</v>
      </c>
      <c r="I14" s="145">
        <v>74</v>
      </c>
      <c r="J14" s="145">
        <v>180</v>
      </c>
      <c r="K14" s="145">
        <v>58</v>
      </c>
      <c r="L14" s="145">
        <v>72</v>
      </c>
      <c r="M14" s="145">
        <v>568</v>
      </c>
      <c r="N14" s="145">
        <v>215</v>
      </c>
      <c r="O14" s="145">
        <v>5</v>
      </c>
      <c r="P14" s="5"/>
    </row>
    <row r="15" spans="1:16" ht="16.5" customHeight="1">
      <c r="A15" s="132">
        <v>8</v>
      </c>
      <c r="B15" s="387" t="s">
        <v>47</v>
      </c>
      <c r="C15" s="386"/>
      <c r="D15" s="138" t="s">
        <v>421</v>
      </c>
      <c r="E15" s="145">
        <v>1032</v>
      </c>
      <c r="F15" s="145">
        <v>278</v>
      </c>
      <c r="G15" s="145">
        <v>85</v>
      </c>
      <c r="H15" s="145">
        <v>838</v>
      </c>
      <c r="I15" s="145">
        <v>61</v>
      </c>
      <c r="J15" s="145">
        <v>159</v>
      </c>
      <c r="K15" s="145">
        <v>44</v>
      </c>
      <c r="L15" s="145">
        <v>58</v>
      </c>
      <c r="M15" s="145">
        <v>512</v>
      </c>
      <c r="N15" s="145">
        <v>191</v>
      </c>
      <c r="O15" s="145">
        <v>0</v>
      </c>
      <c r="P15" s="5"/>
    </row>
    <row r="16" spans="1:16" ht="16.5" customHeight="1">
      <c r="A16" s="132">
        <v>9</v>
      </c>
      <c r="B16" s="387" t="s">
        <v>48</v>
      </c>
      <c r="C16" s="388"/>
      <c r="D16" s="138" t="s">
        <v>422</v>
      </c>
      <c r="E16" s="145">
        <v>54</v>
      </c>
      <c r="F16" s="145">
        <v>18</v>
      </c>
      <c r="G16" s="145">
        <v>1</v>
      </c>
      <c r="H16" s="145">
        <v>44</v>
      </c>
      <c r="I16" s="145">
        <v>6</v>
      </c>
      <c r="J16" s="145">
        <v>2</v>
      </c>
      <c r="K16" s="145">
        <v>0</v>
      </c>
      <c r="L16" s="145">
        <v>4</v>
      </c>
      <c r="M16" s="145">
        <v>20</v>
      </c>
      <c r="N16" s="145">
        <v>5</v>
      </c>
      <c r="O16" s="145">
        <v>2</v>
      </c>
      <c r="P16" s="5"/>
    </row>
    <row r="17" spans="1:16" ht="16.5" customHeight="1">
      <c r="A17" s="132">
        <v>10</v>
      </c>
      <c r="B17" s="387" t="s">
        <v>49</v>
      </c>
      <c r="C17" s="388"/>
      <c r="D17" s="138" t="s">
        <v>423</v>
      </c>
      <c r="E17" s="145">
        <v>9</v>
      </c>
      <c r="F17" s="145">
        <v>4</v>
      </c>
      <c r="G17" s="145">
        <v>0</v>
      </c>
      <c r="H17" s="145">
        <v>10</v>
      </c>
      <c r="I17" s="145">
        <v>1</v>
      </c>
      <c r="J17" s="145">
        <v>0</v>
      </c>
      <c r="K17" s="145">
        <v>0</v>
      </c>
      <c r="L17" s="145">
        <v>2</v>
      </c>
      <c r="M17" s="145">
        <v>6</v>
      </c>
      <c r="N17" s="145">
        <v>3</v>
      </c>
      <c r="O17" s="145">
        <v>1</v>
      </c>
      <c r="P17" s="5"/>
    </row>
    <row r="18" spans="1:16" ht="16.5" customHeight="1">
      <c r="A18" s="132">
        <v>11</v>
      </c>
      <c r="B18" s="387" t="s">
        <v>416</v>
      </c>
      <c r="C18" s="388"/>
      <c r="D18" s="138" t="s">
        <v>424</v>
      </c>
      <c r="E18" s="145">
        <v>1</v>
      </c>
      <c r="F18" s="145">
        <v>2</v>
      </c>
      <c r="G18" s="145">
        <v>0</v>
      </c>
      <c r="H18" s="145">
        <v>1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5"/>
    </row>
    <row r="19" spans="1:16" ht="16.5" customHeight="1">
      <c r="A19" s="132">
        <v>12</v>
      </c>
      <c r="B19" s="387" t="s">
        <v>51</v>
      </c>
      <c r="C19" s="388"/>
      <c r="D19" s="138" t="s">
        <v>396</v>
      </c>
      <c r="E19" s="145">
        <v>14</v>
      </c>
      <c r="F19" s="145">
        <v>55</v>
      </c>
      <c r="G19" s="145">
        <v>5</v>
      </c>
      <c r="H19" s="145">
        <v>40</v>
      </c>
      <c r="I19" s="145">
        <v>4</v>
      </c>
      <c r="J19" s="145">
        <v>15</v>
      </c>
      <c r="K19" s="145">
        <v>11</v>
      </c>
      <c r="L19" s="145">
        <v>6</v>
      </c>
      <c r="M19" s="145">
        <v>9</v>
      </c>
      <c r="N19" s="145">
        <v>5</v>
      </c>
      <c r="O19" s="145">
        <v>2</v>
      </c>
      <c r="P19" s="5"/>
    </row>
    <row r="20" spans="1:16" ht="30" customHeight="1">
      <c r="A20" s="132">
        <v>13</v>
      </c>
      <c r="B20" s="385" t="s">
        <v>382</v>
      </c>
      <c r="C20" s="389"/>
      <c r="D20" s="138" t="s">
        <v>397</v>
      </c>
      <c r="E20" s="145">
        <v>17</v>
      </c>
      <c r="F20" s="145">
        <v>6</v>
      </c>
      <c r="G20" s="145">
        <v>4</v>
      </c>
      <c r="H20" s="145">
        <v>21</v>
      </c>
      <c r="I20" s="145">
        <v>0</v>
      </c>
      <c r="J20" s="145">
        <v>0</v>
      </c>
      <c r="K20" s="145">
        <v>0</v>
      </c>
      <c r="L20" s="145">
        <v>1</v>
      </c>
      <c r="M20" s="145">
        <v>9</v>
      </c>
      <c r="N20" s="145">
        <v>2</v>
      </c>
      <c r="O20" s="145">
        <v>0</v>
      </c>
      <c r="P20" s="5"/>
    </row>
    <row r="21" spans="1:16" ht="36.75" customHeight="1">
      <c r="A21" s="132">
        <v>14</v>
      </c>
      <c r="B21" s="385" t="s">
        <v>383</v>
      </c>
      <c r="C21" s="389"/>
      <c r="D21" s="138" t="s">
        <v>152</v>
      </c>
      <c r="E21" s="145">
        <v>45</v>
      </c>
      <c r="F21" s="145">
        <v>17</v>
      </c>
      <c r="G21" s="145">
        <v>4</v>
      </c>
      <c r="H21" s="145">
        <v>40</v>
      </c>
      <c r="I21" s="145">
        <v>1</v>
      </c>
      <c r="J21" s="145">
        <v>18</v>
      </c>
      <c r="K21" s="145">
        <v>2</v>
      </c>
      <c r="L21" s="145">
        <v>0</v>
      </c>
      <c r="M21" s="145">
        <v>30</v>
      </c>
      <c r="N21" s="145">
        <v>5</v>
      </c>
      <c r="O21" s="145">
        <v>0</v>
      </c>
      <c r="P21" s="5"/>
    </row>
    <row r="22" spans="1:16" ht="42.75" customHeight="1">
      <c r="A22" s="132">
        <v>15</v>
      </c>
      <c r="B22" s="385" t="s">
        <v>417</v>
      </c>
      <c r="C22" s="389"/>
      <c r="D22" s="138" t="s">
        <v>425</v>
      </c>
      <c r="E22" s="145">
        <v>4</v>
      </c>
      <c r="F22" s="145">
        <v>45</v>
      </c>
      <c r="G22" s="145">
        <v>20</v>
      </c>
      <c r="H22" s="145">
        <v>36</v>
      </c>
      <c r="I22" s="145">
        <v>1</v>
      </c>
      <c r="J22" s="145">
        <v>6</v>
      </c>
      <c r="K22" s="145">
        <v>2</v>
      </c>
      <c r="L22" s="145">
        <v>1</v>
      </c>
      <c r="M22" s="145">
        <v>11</v>
      </c>
      <c r="N22" s="145">
        <v>6</v>
      </c>
      <c r="O22" s="145">
        <v>0</v>
      </c>
      <c r="P22" s="5"/>
    </row>
    <row r="23" spans="1:16" ht="28.5" customHeight="1">
      <c r="A23" s="132">
        <v>16</v>
      </c>
      <c r="B23" s="390" t="s">
        <v>106</v>
      </c>
      <c r="C23" s="391"/>
      <c r="D23" s="132"/>
      <c r="E23" s="145">
        <v>76</v>
      </c>
      <c r="F23" s="145">
        <v>101</v>
      </c>
      <c r="G23" s="145">
        <v>17</v>
      </c>
      <c r="H23" s="145">
        <v>98</v>
      </c>
      <c r="I23" s="145">
        <v>10</v>
      </c>
      <c r="J23" s="145">
        <v>21</v>
      </c>
      <c r="K23" s="145">
        <v>9</v>
      </c>
      <c r="L23" s="145">
        <v>2</v>
      </c>
      <c r="M23" s="145">
        <v>57</v>
      </c>
      <c r="N23" s="145">
        <v>23</v>
      </c>
      <c r="O23" s="145">
        <v>0</v>
      </c>
      <c r="P23" s="5"/>
    </row>
    <row r="24" spans="1:16" ht="25.5" customHeight="1">
      <c r="A24" s="132">
        <v>17</v>
      </c>
      <c r="B24" s="370" t="s">
        <v>385</v>
      </c>
      <c r="C24" s="370"/>
      <c r="D24" s="132"/>
      <c r="E24" s="145">
        <f aca="true" t="shared" si="0" ref="E24:O24">SUM(E8:E12,E14,E20:E23)</f>
        <v>1320</v>
      </c>
      <c r="F24" s="145">
        <f t="shared" si="0"/>
        <v>560</v>
      </c>
      <c r="G24" s="145">
        <f t="shared" si="0"/>
        <v>142</v>
      </c>
      <c r="H24" s="145">
        <f t="shared" si="0"/>
        <v>1188</v>
      </c>
      <c r="I24" s="145">
        <f t="shared" si="0"/>
        <v>86</v>
      </c>
      <c r="J24" s="145">
        <f t="shared" si="0"/>
        <v>234</v>
      </c>
      <c r="K24" s="145">
        <f t="shared" si="0"/>
        <v>71</v>
      </c>
      <c r="L24" s="145">
        <f t="shared" si="0"/>
        <v>78</v>
      </c>
      <c r="M24" s="145">
        <f t="shared" si="0"/>
        <v>685</v>
      </c>
      <c r="N24" s="145">
        <f t="shared" si="0"/>
        <v>253</v>
      </c>
      <c r="O24" s="145">
        <f t="shared" si="0"/>
        <v>5</v>
      </c>
      <c r="P24" s="5"/>
    </row>
    <row r="25" spans="1:16" ht="36" customHeight="1">
      <c r="A25" s="133">
        <v>18</v>
      </c>
      <c r="B25" s="367" t="s">
        <v>418</v>
      </c>
      <c r="C25" s="367"/>
      <c r="D25" s="132"/>
      <c r="E25" s="145">
        <v>1320</v>
      </c>
      <c r="F25" s="145">
        <v>399</v>
      </c>
      <c r="G25" s="145">
        <v>0</v>
      </c>
      <c r="H25" s="145">
        <v>966</v>
      </c>
      <c r="I25" s="145">
        <v>64</v>
      </c>
      <c r="J25" s="145">
        <v>176</v>
      </c>
      <c r="K25" s="145">
        <v>53</v>
      </c>
      <c r="L25" s="145">
        <v>68</v>
      </c>
      <c r="M25" s="145">
        <v>595</v>
      </c>
      <c r="N25" s="145">
        <v>211</v>
      </c>
      <c r="O25" s="145">
        <v>1</v>
      </c>
      <c r="P25" s="5"/>
    </row>
    <row r="26" spans="1:15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</sheetData>
  <sheetProtection/>
  <mergeCells count="37">
    <mergeCell ref="A1:O1"/>
    <mergeCell ref="A3:A6"/>
    <mergeCell ref="B3:C6"/>
    <mergeCell ref="D3:D6"/>
    <mergeCell ref="E3:O3"/>
    <mergeCell ref="E4:G4"/>
    <mergeCell ref="H4:I4"/>
    <mergeCell ref="J4:J6"/>
    <mergeCell ref="B15:C15"/>
    <mergeCell ref="M4:O4"/>
    <mergeCell ref="E5:E6"/>
    <mergeCell ref="F5:F6"/>
    <mergeCell ref="G5:G6"/>
    <mergeCell ref="H5:H6"/>
    <mergeCell ref="I5:I6"/>
    <mergeCell ref="L4:L6"/>
    <mergeCell ref="N5:O5"/>
    <mergeCell ref="B17:C17"/>
    <mergeCell ref="M5:M6"/>
    <mergeCell ref="B7:C7"/>
    <mergeCell ref="B8:C8"/>
    <mergeCell ref="B9:C9"/>
    <mergeCell ref="B10:C10"/>
    <mergeCell ref="B11:C11"/>
    <mergeCell ref="K4:K6"/>
    <mergeCell ref="B13:C13"/>
    <mergeCell ref="B14:C14"/>
    <mergeCell ref="B18:C18"/>
    <mergeCell ref="B12:C12"/>
    <mergeCell ref="B16:C16"/>
    <mergeCell ref="B25:C25"/>
    <mergeCell ref="B19:C19"/>
    <mergeCell ref="B20:C20"/>
    <mergeCell ref="B21:C21"/>
    <mergeCell ref="B22:C22"/>
    <mergeCell ref="B23:C23"/>
    <mergeCell ref="B24:C24"/>
  </mergeCells>
  <printOptions/>
  <pageMargins left="0.64" right="0.15748031496062992" top="0.24" bottom="0.1968503937007874" header="0.11811023622047245" footer="0.11811023622047245"/>
  <pageSetup fitToHeight="1" fitToWidth="1" horizontalDpi="600" verticalDpi="600" orientation="landscape" paperSize="9" scale="78" r:id="rId1"/>
  <headerFooter alignWithMargins="0">
    <oddFooter>&amp;L2011 рік&amp;Rстор.____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140625" style="0" customWidth="1"/>
    <col min="2" max="2" width="80.00390625" style="0" customWidth="1"/>
    <col min="3" max="3" width="11.28125" style="0" customWidth="1"/>
    <col min="4" max="4" width="15.57421875" style="0" customWidth="1"/>
    <col min="5" max="6" width="10.421875" style="0" customWidth="1"/>
    <col min="7" max="7" width="10.8515625" style="0" customWidth="1"/>
    <col min="8" max="8" width="10.57421875" style="0" customWidth="1"/>
    <col min="9" max="9" width="16.57421875" style="0" customWidth="1"/>
    <col min="10" max="10" width="19.7109375" style="0" customWidth="1"/>
    <col min="11" max="12" width="21.00390625" style="0" customWidth="1"/>
    <col min="13" max="14" width="6.8515625" style="0" customWidth="1"/>
  </cols>
  <sheetData>
    <row r="1" spans="1:10" ht="18.75" customHeight="1">
      <c r="A1" s="399" t="s">
        <v>440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2" ht="12.75" customHeight="1">
      <c r="A2" s="295" t="s">
        <v>24</v>
      </c>
      <c r="B2" s="295" t="s">
        <v>442</v>
      </c>
      <c r="C2" s="295" t="s">
        <v>348</v>
      </c>
      <c r="D2" s="252" t="s">
        <v>511</v>
      </c>
      <c r="E2" s="252" t="s">
        <v>356</v>
      </c>
      <c r="F2" s="252" t="s">
        <v>513</v>
      </c>
      <c r="G2" s="295" t="s">
        <v>361</v>
      </c>
      <c r="H2" s="295"/>
      <c r="I2" s="400"/>
      <c r="J2" s="251" t="s">
        <v>518</v>
      </c>
      <c r="K2" s="402"/>
      <c r="L2" s="403"/>
    </row>
    <row r="3" spans="1:12" ht="12.75" customHeight="1">
      <c r="A3" s="295"/>
      <c r="B3" s="295"/>
      <c r="C3" s="295"/>
      <c r="D3" s="253"/>
      <c r="E3" s="253"/>
      <c r="F3" s="253"/>
      <c r="G3" s="262" t="s">
        <v>197</v>
      </c>
      <c r="H3" s="406" t="s">
        <v>514</v>
      </c>
      <c r="I3" s="322"/>
      <c r="J3" s="251"/>
      <c r="K3" s="402"/>
      <c r="L3" s="404"/>
    </row>
    <row r="4" spans="1:12" ht="46.5" customHeight="1">
      <c r="A4" s="295"/>
      <c r="B4" s="295"/>
      <c r="C4" s="295"/>
      <c r="D4" s="261"/>
      <c r="E4" s="261"/>
      <c r="F4" s="261"/>
      <c r="G4" s="405"/>
      <c r="H4" s="18" t="s">
        <v>515</v>
      </c>
      <c r="I4" s="12" t="s">
        <v>517</v>
      </c>
      <c r="J4" s="251"/>
      <c r="K4" s="402"/>
      <c r="L4" s="404"/>
    </row>
    <row r="5" spans="1:12" ht="11.25" customHeight="1">
      <c r="A5" s="101" t="s">
        <v>25</v>
      </c>
      <c r="B5" s="101" t="s">
        <v>27</v>
      </c>
      <c r="C5" s="101" t="s">
        <v>112</v>
      </c>
      <c r="D5" s="101">
        <v>1</v>
      </c>
      <c r="E5" s="101">
        <v>2</v>
      </c>
      <c r="F5" s="158">
        <v>3</v>
      </c>
      <c r="G5" s="158">
        <v>4</v>
      </c>
      <c r="H5" s="158">
        <v>5</v>
      </c>
      <c r="I5" s="158">
        <v>6</v>
      </c>
      <c r="J5" s="158">
        <v>7</v>
      </c>
      <c r="K5" s="402"/>
      <c r="L5" s="404"/>
    </row>
    <row r="6" spans="1:11" ht="12" customHeight="1">
      <c r="A6" s="18">
        <v>1</v>
      </c>
      <c r="B6" s="149" t="s">
        <v>443</v>
      </c>
      <c r="C6" s="153" t="s">
        <v>483</v>
      </c>
      <c r="D6" s="94">
        <v>0</v>
      </c>
      <c r="E6" s="94">
        <v>124</v>
      </c>
      <c r="F6" s="94">
        <v>4</v>
      </c>
      <c r="G6" s="94">
        <v>120</v>
      </c>
      <c r="H6" s="94">
        <v>108</v>
      </c>
      <c r="I6" s="94">
        <v>0</v>
      </c>
      <c r="J6" s="94">
        <v>0</v>
      </c>
      <c r="K6" s="164"/>
    </row>
    <row r="7" spans="1:11" ht="12" customHeight="1">
      <c r="A7" s="18">
        <v>2</v>
      </c>
      <c r="B7" s="149" t="s">
        <v>444</v>
      </c>
      <c r="C7" s="153" t="s">
        <v>484</v>
      </c>
      <c r="D7" s="94">
        <v>0</v>
      </c>
      <c r="E7" s="94">
        <v>3</v>
      </c>
      <c r="F7" s="94">
        <v>0</v>
      </c>
      <c r="G7" s="94">
        <v>3</v>
      </c>
      <c r="H7" s="94">
        <v>3</v>
      </c>
      <c r="I7" s="94">
        <v>0</v>
      </c>
      <c r="J7" s="94">
        <v>0</v>
      </c>
      <c r="K7" s="164"/>
    </row>
    <row r="8" spans="1:11" ht="12" customHeight="1">
      <c r="A8" s="18">
        <v>3</v>
      </c>
      <c r="B8" s="149" t="s">
        <v>445</v>
      </c>
      <c r="C8" s="153" t="s">
        <v>485</v>
      </c>
      <c r="D8" s="94">
        <v>46</v>
      </c>
      <c r="E8" s="94">
        <v>3467</v>
      </c>
      <c r="F8" s="94">
        <v>47</v>
      </c>
      <c r="G8" s="94">
        <v>3433</v>
      </c>
      <c r="H8" s="94">
        <v>2829</v>
      </c>
      <c r="I8" s="94">
        <v>4</v>
      </c>
      <c r="J8" s="94">
        <v>33</v>
      </c>
      <c r="K8" s="164"/>
    </row>
    <row r="9" spans="1:11" ht="12" customHeight="1">
      <c r="A9" s="18">
        <v>4</v>
      </c>
      <c r="B9" s="149" t="s">
        <v>446</v>
      </c>
      <c r="C9" s="153" t="s">
        <v>485</v>
      </c>
      <c r="D9" s="94">
        <v>0</v>
      </c>
      <c r="E9" s="94">
        <v>66</v>
      </c>
      <c r="F9" s="94">
        <v>2</v>
      </c>
      <c r="G9" s="94">
        <v>64</v>
      </c>
      <c r="H9" s="94">
        <v>55</v>
      </c>
      <c r="I9" s="94">
        <v>0</v>
      </c>
      <c r="J9" s="94">
        <v>0</v>
      </c>
      <c r="K9" s="164"/>
    </row>
    <row r="10" spans="1:11" ht="28.5" customHeight="1">
      <c r="A10" s="18">
        <v>5</v>
      </c>
      <c r="B10" s="149" t="s">
        <v>447</v>
      </c>
      <c r="C10" s="153" t="s">
        <v>486</v>
      </c>
      <c r="D10" s="94">
        <v>43</v>
      </c>
      <c r="E10" s="94">
        <v>3037</v>
      </c>
      <c r="F10" s="94">
        <v>29</v>
      </c>
      <c r="G10" s="94">
        <v>3033</v>
      </c>
      <c r="H10" s="94">
        <v>2686</v>
      </c>
      <c r="I10" s="94">
        <v>0</v>
      </c>
      <c r="J10" s="94">
        <v>18</v>
      </c>
      <c r="K10" s="164"/>
    </row>
    <row r="11" spans="1:11" ht="12" customHeight="1">
      <c r="A11" s="18">
        <v>6</v>
      </c>
      <c r="B11" s="149" t="s">
        <v>448</v>
      </c>
      <c r="C11" s="153" t="s">
        <v>487</v>
      </c>
      <c r="D11" s="94">
        <v>198</v>
      </c>
      <c r="E11" s="94">
        <v>45808</v>
      </c>
      <c r="F11" s="94">
        <v>154</v>
      </c>
      <c r="G11" s="94">
        <v>45675</v>
      </c>
      <c r="H11" s="94">
        <v>39742</v>
      </c>
      <c r="I11" s="94">
        <v>15</v>
      </c>
      <c r="J11" s="94">
        <v>177</v>
      </c>
      <c r="K11" s="164"/>
    </row>
    <row r="12" spans="1:11" ht="12" customHeight="1">
      <c r="A12" s="18">
        <v>7</v>
      </c>
      <c r="B12" s="150" t="s">
        <v>449</v>
      </c>
      <c r="C12" s="153" t="s">
        <v>487</v>
      </c>
      <c r="D12" s="94">
        <v>4</v>
      </c>
      <c r="E12" s="94">
        <v>786</v>
      </c>
      <c r="F12" s="94">
        <v>7</v>
      </c>
      <c r="G12" s="94">
        <v>781</v>
      </c>
      <c r="H12" s="94">
        <v>635</v>
      </c>
      <c r="I12" s="94">
        <v>0</v>
      </c>
      <c r="J12" s="94">
        <v>2</v>
      </c>
      <c r="K12" s="164"/>
    </row>
    <row r="13" spans="1:11" ht="12" customHeight="1">
      <c r="A13" s="18">
        <v>8</v>
      </c>
      <c r="B13" s="149" t="s">
        <v>450</v>
      </c>
      <c r="C13" s="153" t="s">
        <v>488</v>
      </c>
      <c r="D13" s="94">
        <v>36</v>
      </c>
      <c r="E13" s="94">
        <v>10376</v>
      </c>
      <c r="F13" s="94">
        <v>64</v>
      </c>
      <c r="G13" s="94">
        <v>10307</v>
      </c>
      <c r="H13" s="94">
        <v>9884</v>
      </c>
      <c r="I13" s="94">
        <v>0</v>
      </c>
      <c r="J13" s="94">
        <v>41</v>
      </c>
      <c r="K13" s="164"/>
    </row>
    <row r="14" spans="1:11" ht="12" customHeight="1">
      <c r="A14" s="18">
        <v>9</v>
      </c>
      <c r="B14" s="149" t="s">
        <v>451</v>
      </c>
      <c r="C14" s="153" t="s">
        <v>489</v>
      </c>
      <c r="D14" s="94">
        <v>14</v>
      </c>
      <c r="E14" s="94">
        <v>51999</v>
      </c>
      <c r="F14" s="94">
        <v>437</v>
      </c>
      <c r="G14" s="94">
        <v>51537</v>
      </c>
      <c r="H14" s="94">
        <v>47521</v>
      </c>
      <c r="I14" s="94">
        <v>11</v>
      </c>
      <c r="J14" s="94">
        <v>39</v>
      </c>
      <c r="K14" s="164"/>
    </row>
    <row r="15" spans="1:11" ht="12" customHeight="1">
      <c r="A15" s="18">
        <v>10</v>
      </c>
      <c r="B15" s="149" t="s">
        <v>452</v>
      </c>
      <c r="C15" s="153" t="s">
        <v>490</v>
      </c>
      <c r="D15" s="94">
        <v>98</v>
      </c>
      <c r="E15" s="94">
        <v>28156</v>
      </c>
      <c r="F15" s="94">
        <v>163</v>
      </c>
      <c r="G15" s="94">
        <v>27977</v>
      </c>
      <c r="H15" s="94">
        <v>25750</v>
      </c>
      <c r="I15" s="94">
        <v>5</v>
      </c>
      <c r="J15" s="94">
        <v>114</v>
      </c>
      <c r="K15" s="164"/>
    </row>
    <row r="16" spans="1:11" ht="12" customHeight="1">
      <c r="A16" s="18">
        <v>11</v>
      </c>
      <c r="B16" s="149" t="s">
        <v>453</v>
      </c>
      <c r="C16" s="153" t="s">
        <v>491</v>
      </c>
      <c r="D16" s="94">
        <v>4</v>
      </c>
      <c r="E16" s="94">
        <v>6622</v>
      </c>
      <c r="F16" s="94">
        <v>79</v>
      </c>
      <c r="G16" s="94">
        <v>6547</v>
      </c>
      <c r="H16" s="94">
        <v>6101</v>
      </c>
      <c r="I16" s="94">
        <v>2</v>
      </c>
      <c r="J16" s="94">
        <v>0</v>
      </c>
      <c r="K16" s="164"/>
    </row>
    <row r="17" spans="1:11" ht="12" customHeight="1">
      <c r="A17" s="18">
        <v>12</v>
      </c>
      <c r="B17" s="149" t="s">
        <v>454</v>
      </c>
      <c r="C17" s="153" t="s">
        <v>492</v>
      </c>
      <c r="D17" s="94">
        <v>5</v>
      </c>
      <c r="E17" s="94">
        <v>2550</v>
      </c>
      <c r="F17" s="94">
        <v>36</v>
      </c>
      <c r="G17" s="94">
        <v>2516</v>
      </c>
      <c r="H17" s="94">
        <v>2390</v>
      </c>
      <c r="I17" s="94">
        <v>1</v>
      </c>
      <c r="J17" s="94">
        <v>3</v>
      </c>
      <c r="K17" s="164"/>
    </row>
    <row r="18" spans="1:11" ht="12" customHeight="1">
      <c r="A18" s="18">
        <v>13</v>
      </c>
      <c r="B18" s="149" t="s">
        <v>455</v>
      </c>
      <c r="C18" s="153" t="s">
        <v>493</v>
      </c>
      <c r="D18" s="94">
        <v>0</v>
      </c>
      <c r="E18" s="94">
        <v>97</v>
      </c>
      <c r="F18" s="94">
        <v>2</v>
      </c>
      <c r="G18" s="94">
        <v>95</v>
      </c>
      <c r="H18" s="94">
        <v>62</v>
      </c>
      <c r="I18" s="94">
        <v>0</v>
      </c>
      <c r="J18" s="94">
        <v>0</v>
      </c>
      <c r="K18" s="164"/>
    </row>
    <row r="19" spans="1:11" ht="12" customHeight="1">
      <c r="A19" s="18">
        <v>14</v>
      </c>
      <c r="B19" s="149" t="s">
        <v>456</v>
      </c>
      <c r="C19" s="153"/>
      <c r="D19" s="94">
        <v>51</v>
      </c>
      <c r="E19" s="94">
        <v>69443</v>
      </c>
      <c r="F19" s="94">
        <v>701</v>
      </c>
      <c r="G19" s="94">
        <v>68694</v>
      </c>
      <c r="H19" s="94">
        <v>64584</v>
      </c>
      <c r="I19" s="94">
        <v>10</v>
      </c>
      <c r="J19" s="94">
        <v>99</v>
      </c>
      <c r="K19" s="164"/>
    </row>
    <row r="20" spans="1:11" ht="12.75" customHeight="1">
      <c r="A20" s="18">
        <v>15</v>
      </c>
      <c r="B20" s="151" t="s">
        <v>457</v>
      </c>
      <c r="C20" s="153"/>
      <c r="D20" s="122">
        <f aca="true" t="shared" si="0" ref="D20:J20">SUM(D6:D11,D13:D19)</f>
        <v>495</v>
      </c>
      <c r="E20" s="123">
        <f t="shared" si="0"/>
        <v>221748</v>
      </c>
      <c r="F20" s="123">
        <f t="shared" si="0"/>
        <v>1718</v>
      </c>
      <c r="G20" s="123">
        <f t="shared" si="0"/>
        <v>220001</v>
      </c>
      <c r="H20" s="123">
        <f t="shared" si="0"/>
        <v>201715</v>
      </c>
      <c r="I20" s="123">
        <f t="shared" si="0"/>
        <v>48</v>
      </c>
      <c r="J20" s="123">
        <f t="shared" si="0"/>
        <v>524</v>
      </c>
      <c r="K20" s="165"/>
    </row>
    <row r="21" spans="1:11" ht="12.75" customHeight="1">
      <c r="A21" s="18">
        <v>16</v>
      </c>
      <c r="B21" s="152" t="s">
        <v>458</v>
      </c>
      <c r="C21" s="94"/>
      <c r="D21" s="122"/>
      <c r="E21" s="123"/>
      <c r="F21" s="123"/>
      <c r="G21" s="123"/>
      <c r="H21" s="123"/>
      <c r="I21" s="123"/>
      <c r="J21" s="123"/>
      <c r="K21" s="164"/>
    </row>
    <row r="22" spans="1:11" ht="12.75" customHeight="1">
      <c r="A22" s="18">
        <v>17</v>
      </c>
      <c r="B22" s="149" t="s">
        <v>459</v>
      </c>
      <c r="C22" s="94"/>
      <c r="D22" s="94">
        <v>2115</v>
      </c>
      <c r="E22" s="157">
        <v>26686</v>
      </c>
      <c r="F22" s="157">
        <v>1085</v>
      </c>
      <c r="G22" s="157">
        <v>25531</v>
      </c>
      <c r="H22" s="157">
        <v>8458</v>
      </c>
      <c r="I22" s="157">
        <v>894</v>
      </c>
      <c r="J22" s="157">
        <v>2185</v>
      </c>
      <c r="K22" s="164"/>
    </row>
    <row r="23" spans="1:11" ht="12.75" customHeight="1">
      <c r="A23" s="18">
        <v>18</v>
      </c>
      <c r="B23" s="149" t="s">
        <v>460</v>
      </c>
      <c r="C23" s="94" t="s">
        <v>494</v>
      </c>
      <c r="D23" s="94">
        <v>757</v>
      </c>
      <c r="E23" s="157">
        <v>11842</v>
      </c>
      <c r="F23" s="157">
        <v>420</v>
      </c>
      <c r="G23" s="157">
        <v>11476</v>
      </c>
      <c r="H23" s="157">
        <v>3027</v>
      </c>
      <c r="I23" s="157">
        <v>257</v>
      </c>
      <c r="J23" s="157">
        <v>703</v>
      </c>
      <c r="K23" s="164"/>
    </row>
    <row r="24" spans="1:11" ht="12.75" customHeight="1">
      <c r="A24" s="18">
        <v>19</v>
      </c>
      <c r="B24" s="149" t="s">
        <v>461</v>
      </c>
      <c r="C24" s="94" t="s">
        <v>495</v>
      </c>
      <c r="D24" s="94">
        <v>1172</v>
      </c>
      <c r="E24" s="157">
        <v>12202</v>
      </c>
      <c r="F24" s="157">
        <v>476</v>
      </c>
      <c r="G24" s="157">
        <v>11632</v>
      </c>
      <c r="H24" s="157">
        <v>4807</v>
      </c>
      <c r="I24" s="157">
        <v>570</v>
      </c>
      <c r="J24" s="157">
        <v>1266</v>
      </c>
      <c r="K24" s="164"/>
    </row>
    <row r="25" spans="1:10" ht="21.75" customHeight="1">
      <c r="A25" s="401" t="s">
        <v>441</v>
      </c>
      <c r="B25" s="401"/>
      <c r="C25" s="401"/>
      <c r="D25" s="401"/>
      <c r="E25" s="401"/>
      <c r="F25" s="401"/>
      <c r="G25" s="401"/>
      <c r="H25" s="401"/>
      <c r="I25" s="401"/>
      <c r="J25" s="160"/>
    </row>
    <row r="26" spans="1:11" ht="45" customHeight="1">
      <c r="A26" s="12" t="s">
        <v>24</v>
      </c>
      <c r="B26" s="12" t="s">
        <v>442</v>
      </c>
      <c r="C26" s="12" t="s">
        <v>496</v>
      </c>
      <c r="D26" s="12" t="s">
        <v>512</v>
      </c>
      <c r="E26" s="12" t="s">
        <v>356</v>
      </c>
      <c r="F26" s="12" t="s">
        <v>513</v>
      </c>
      <c r="G26" s="12" t="s">
        <v>361</v>
      </c>
      <c r="H26" s="12" t="s">
        <v>516</v>
      </c>
      <c r="I26" s="12" t="s">
        <v>518</v>
      </c>
      <c r="J26" s="161"/>
      <c r="K26" s="166"/>
    </row>
    <row r="27" spans="1:10" ht="13.5">
      <c r="A27" s="131" t="s">
        <v>25</v>
      </c>
      <c r="B27" s="131" t="s">
        <v>27</v>
      </c>
      <c r="C27" s="131" t="s">
        <v>112</v>
      </c>
      <c r="D27" s="131">
        <v>1</v>
      </c>
      <c r="E27" s="131">
        <v>2</v>
      </c>
      <c r="F27" s="159">
        <v>3</v>
      </c>
      <c r="G27" s="159">
        <v>4</v>
      </c>
      <c r="H27" s="159">
        <v>5</v>
      </c>
      <c r="I27" s="159">
        <v>6</v>
      </c>
      <c r="J27" s="162"/>
    </row>
    <row r="28" spans="1:10" ht="12" customHeight="1">
      <c r="A28" s="147">
        <v>1</v>
      </c>
      <c r="B28" s="149" t="s">
        <v>462</v>
      </c>
      <c r="C28" s="153" t="s">
        <v>497</v>
      </c>
      <c r="D28" s="94">
        <v>1047</v>
      </c>
      <c r="E28" s="94">
        <v>63556</v>
      </c>
      <c r="F28" s="116">
        <v>726</v>
      </c>
      <c r="G28" s="94">
        <v>62616</v>
      </c>
      <c r="H28" s="94">
        <v>61440</v>
      </c>
      <c r="I28" s="116">
        <v>1261</v>
      </c>
      <c r="J28" s="162"/>
    </row>
    <row r="29" spans="1:10" ht="12" customHeight="1">
      <c r="A29" s="147">
        <v>2</v>
      </c>
      <c r="B29" s="150" t="s">
        <v>449</v>
      </c>
      <c r="C29" s="94"/>
      <c r="D29" s="94">
        <v>23</v>
      </c>
      <c r="E29" s="94">
        <v>1135</v>
      </c>
      <c r="F29" s="116">
        <v>4</v>
      </c>
      <c r="G29" s="116">
        <v>1143</v>
      </c>
      <c r="H29" s="116">
        <v>1110</v>
      </c>
      <c r="I29" s="116">
        <v>11</v>
      </c>
      <c r="J29" s="162"/>
    </row>
    <row r="30" spans="1:10" ht="12" customHeight="1">
      <c r="A30" s="147">
        <v>3</v>
      </c>
      <c r="B30" s="149" t="s">
        <v>463</v>
      </c>
      <c r="C30" s="153" t="s">
        <v>498</v>
      </c>
      <c r="D30" s="94">
        <v>971</v>
      </c>
      <c r="E30" s="94">
        <v>8526</v>
      </c>
      <c r="F30" s="116">
        <v>484</v>
      </c>
      <c r="G30" s="116">
        <v>8094</v>
      </c>
      <c r="H30" s="116">
        <v>4013</v>
      </c>
      <c r="I30" s="116">
        <v>919</v>
      </c>
      <c r="J30" s="162"/>
    </row>
    <row r="31" spans="1:10" ht="14.25" customHeight="1">
      <c r="A31" s="147">
        <v>4</v>
      </c>
      <c r="B31" s="150" t="s">
        <v>278</v>
      </c>
      <c r="C31" s="94"/>
      <c r="D31" s="94">
        <v>8</v>
      </c>
      <c r="E31" s="94">
        <v>90</v>
      </c>
      <c r="F31" s="116">
        <v>5</v>
      </c>
      <c r="G31" s="116">
        <v>88</v>
      </c>
      <c r="H31" s="116">
        <v>40</v>
      </c>
      <c r="I31" s="116">
        <v>5</v>
      </c>
      <c r="J31" s="162"/>
    </row>
    <row r="32" spans="1:10" ht="12" customHeight="1">
      <c r="A32" s="147">
        <v>5</v>
      </c>
      <c r="B32" s="149" t="s">
        <v>464</v>
      </c>
      <c r="C32" s="94" t="s">
        <v>499</v>
      </c>
      <c r="D32" s="94">
        <v>1</v>
      </c>
      <c r="E32" s="94">
        <v>14</v>
      </c>
      <c r="F32" s="116">
        <v>0</v>
      </c>
      <c r="G32" s="116">
        <v>15</v>
      </c>
      <c r="H32" s="116">
        <v>15</v>
      </c>
      <c r="I32" s="116">
        <v>0</v>
      </c>
      <c r="J32" s="162"/>
    </row>
    <row r="33" spans="1:10" ht="25.5" customHeight="1">
      <c r="A33" s="116">
        <v>6</v>
      </c>
      <c r="B33" s="149" t="s">
        <v>465</v>
      </c>
      <c r="C33" s="138" t="s">
        <v>500</v>
      </c>
      <c r="D33" s="94">
        <v>0</v>
      </c>
      <c r="E33" s="94">
        <v>1</v>
      </c>
      <c r="F33" s="116">
        <v>0</v>
      </c>
      <c r="G33" s="116">
        <v>1</v>
      </c>
      <c r="H33" s="116">
        <v>0</v>
      </c>
      <c r="I33" s="116">
        <v>0</v>
      </c>
      <c r="J33" s="162"/>
    </row>
    <row r="34" spans="1:10" ht="12" customHeight="1">
      <c r="A34" s="147">
        <v>7</v>
      </c>
      <c r="B34" s="149" t="s">
        <v>466</v>
      </c>
      <c r="C34" s="94" t="s">
        <v>501</v>
      </c>
      <c r="D34" s="94">
        <v>0</v>
      </c>
      <c r="E34" s="94">
        <v>13</v>
      </c>
      <c r="F34" s="116">
        <v>0</v>
      </c>
      <c r="G34" s="116">
        <v>13</v>
      </c>
      <c r="H34" s="116">
        <v>7</v>
      </c>
      <c r="I34" s="116">
        <v>0</v>
      </c>
      <c r="J34" s="162"/>
    </row>
    <row r="35" spans="1:10" ht="12" customHeight="1">
      <c r="A35" s="148">
        <v>8</v>
      </c>
      <c r="B35" s="149" t="s">
        <v>467</v>
      </c>
      <c r="C35" s="153" t="s">
        <v>502</v>
      </c>
      <c r="D35" s="94">
        <v>1</v>
      </c>
      <c r="E35" s="94">
        <v>70</v>
      </c>
      <c r="F35" s="116">
        <v>1</v>
      </c>
      <c r="G35" s="116">
        <v>70</v>
      </c>
      <c r="H35" s="116">
        <v>58</v>
      </c>
      <c r="I35" s="116">
        <v>0</v>
      </c>
      <c r="J35" s="162"/>
    </row>
    <row r="36" spans="1:10" ht="12" customHeight="1">
      <c r="A36" s="147">
        <v>9</v>
      </c>
      <c r="B36" s="149" t="s">
        <v>468</v>
      </c>
      <c r="C36" s="153" t="s">
        <v>503</v>
      </c>
      <c r="D36" s="94">
        <v>0</v>
      </c>
      <c r="E36" s="94">
        <v>20</v>
      </c>
      <c r="F36" s="116">
        <v>2</v>
      </c>
      <c r="G36" s="116">
        <v>18</v>
      </c>
      <c r="H36" s="116">
        <v>17</v>
      </c>
      <c r="I36" s="116">
        <v>0</v>
      </c>
      <c r="J36" s="162"/>
    </row>
    <row r="37" spans="1:10" ht="12" customHeight="1">
      <c r="A37" s="147">
        <v>10</v>
      </c>
      <c r="B37" s="149" t="s">
        <v>469</v>
      </c>
      <c r="C37" s="153" t="s">
        <v>503</v>
      </c>
      <c r="D37" s="94">
        <v>0</v>
      </c>
      <c r="E37" s="94">
        <v>13</v>
      </c>
      <c r="F37" s="116">
        <v>0</v>
      </c>
      <c r="G37" s="116">
        <v>13</v>
      </c>
      <c r="H37" s="116">
        <v>12</v>
      </c>
      <c r="I37" s="116">
        <v>0</v>
      </c>
      <c r="J37" s="162"/>
    </row>
    <row r="38" spans="1:10" ht="12" customHeight="1">
      <c r="A38" s="147">
        <v>11</v>
      </c>
      <c r="B38" s="149" t="s">
        <v>470</v>
      </c>
      <c r="C38" s="153" t="s">
        <v>504</v>
      </c>
      <c r="D38" s="94">
        <v>180</v>
      </c>
      <c r="E38" s="94">
        <v>21188</v>
      </c>
      <c r="F38" s="116">
        <v>366</v>
      </c>
      <c r="G38" s="116">
        <v>20836</v>
      </c>
      <c r="H38" s="116">
        <v>20301</v>
      </c>
      <c r="I38" s="116">
        <v>166</v>
      </c>
      <c r="J38" s="162"/>
    </row>
    <row r="39" spans="1:10" ht="12" customHeight="1">
      <c r="A39" s="147">
        <v>12</v>
      </c>
      <c r="B39" s="150" t="s">
        <v>278</v>
      </c>
      <c r="C39" s="153"/>
      <c r="D39" s="94">
        <v>0</v>
      </c>
      <c r="E39" s="94">
        <v>226</v>
      </c>
      <c r="F39" s="116">
        <v>5</v>
      </c>
      <c r="G39" s="116">
        <v>220</v>
      </c>
      <c r="H39" s="116">
        <v>219</v>
      </c>
      <c r="I39" s="116">
        <v>1</v>
      </c>
      <c r="J39" s="162"/>
    </row>
    <row r="40" spans="1:10" ht="12" customHeight="1">
      <c r="A40" s="147">
        <v>13</v>
      </c>
      <c r="B40" s="149" t="s">
        <v>471</v>
      </c>
      <c r="C40" s="153" t="s">
        <v>505</v>
      </c>
      <c r="D40" s="94">
        <v>47</v>
      </c>
      <c r="E40" s="94">
        <v>4805</v>
      </c>
      <c r="F40" s="116">
        <v>79</v>
      </c>
      <c r="G40" s="116">
        <v>4676</v>
      </c>
      <c r="H40" s="116">
        <v>4413</v>
      </c>
      <c r="I40" s="116">
        <v>97</v>
      </c>
      <c r="J40" s="162"/>
    </row>
    <row r="41" spans="1:10" ht="12" customHeight="1">
      <c r="A41" s="147">
        <v>14</v>
      </c>
      <c r="B41" s="149" t="s">
        <v>472</v>
      </c>
      <c r="C41" s="153" t="s">
        <v>506</v>
      </c>
      <c r="D41" s="94">
        <v>12</v>
      </c>
      <c r="E41" s="94">
        <v>1267</v>
      </c>
      <c r="F41" s="116">
        <v>53</v>
      </c>
      <c r="G41" s="116">
        <v>1209</v>
      </c>
      <c r="H41" s="116">
        <v>862</v>
      </c>
      <c r="I41" s="116">
        <v>17</v>
      </c>
      <c r="J41" s="162"/>
    </row>
    <row r="42" spans="1:10" ht="14.25" customHeight="1">
      <c r="A42" s="147">
        <v>15</v>
      </c>
      <c r="B42" s="149" t="s">
        <v>473</v>
      </c>
      <c r="C42" s="153" t="s">
        <v>507</v>
      </c>
      <c r="D42" s="94">
        <v>4</v>
      </c>
      <c r="E42" s="94">
        <v>82</v>
      </c>
      <c r="F42" s="116">
        <v>2</v>
      </c>
      <c r="G42" s="116">
        <v>79</v>
      </c>
      <c r="H42" s="116">
        <v>72</v>
      </c>
      <c r="I42" s="116">
        <v>5</v>
      </c>
      <c r="J42" s="162"/>
    </row>
    <row r="43" spans="1:10" ht="14.25" customHeight="1">
      <c r="A43" s="147">
        <v>16</v>
      </c>
      <c r="B43" s="149" t="s">
        <v>474</v>
      </c>
      <c r="C43" s="153" t="s">
        <v>508</v>
      </c>
      <c r="D43" s="94">
        <v>1</v>
      </c>
      <c r="E43" s="94">
        <v>139</v>
      </c>
      <c r="F43" s="116">
        <v>18</v>
      </c>
      <c r="G43" s="116">
        <v>121</v>
      </c>
      <c r="H43" s="116">
        <v>117</v>
      </c>
      <c r="I43" s="116">
        <v>1</v>
      </c>
      <c r="J43" s="162"/>
    </row>
    <row r="44" spans="1:10" ht="26.25" customHeight="1">
      <c r="A44" s="148">
        <v>17</v>
      </c>
      <c r="B44" s="149" t="s">
        <v>475</v>
      </c>
      <c r="C44" s="154" t="s">
        <v>509</v>
      </c>
      <c r="D44" s="94">
        <v>0</v>
      </c>
      <c r="E44" s="94">
        <v>45</v>
      </c>
      <c r="F44" s="116">
        <v>7</v>
      </c>
      <c r="G44" s="116">
        <v>34</v>
      </c>
      <c r="H44" s="116">
        <v>25</v>
      </c>
      <c r="I44" s="116">
        <v>4</v>
      </c>
      <c r="J44" s="162"/>
    </row>
    <row r="45" spans="1:10" ht="12" customHeight="1">
      <c r="A45" s="147">
        <v>18</v>
      </c>
      <c r="B45" s="150" t="s">
        <v>476</v>
      </c>
      <c r="C45" s="94" t="s">
        <v>510</v>
      </c>
      <c r="D45" s="94">
        <v>0</v>
      </c>
      <c r="E45" s="94">
        <v>5</v>
      </c>
      <c r="F45" s="116">
        <v>2</v>
      </c>
      <c r="G45" s="116">
        <v>2</v>
      </c>
      <c r="H45" s="116">
        <v>0</v>
      </c>
      <c r="I45" s="116">
        <v>1</v>
      </c>
      <c r="J45" s="162"/>
    </row>
    <row r="46" spans="1:10" ht="26.25" customHeight="1">
      <c r="A46" s="116">
        <v>19</v>
      </c>
      <c r="B46" s="149" t="s">
        <v>477</v>
      </c>
      <c r="C46" s="138">
        <v>410</v>
      </c>
      <c r="D46" s="94">
        <v>100</v>
      </c>
      <c r="E46" s="94">
        <v>1489</v>
      </c>
      <c r="F46" s="116">
        <v>202</v>
      </c>
      <c r="G46" s="116">
        <v>1285</v>
      </c>
      <c r="H46" s="116">
        <v>774</v>
      </c>
      <c r="I46" s="116">
        <v>102</v>
      </c>
      <c r="J46" s="162"/>
    </row>
    <row r="47" spans="1:10" ht="12.75" customHeight="1">
      <c r="A47" s="147">
        <v>20</v>
      </c>
      <c r="B47" s="149" t="s">
        <v>478</v>
      </c>
      <c r="C47" s="155"/>
      <c r="D47" s="94">
        <v>3</v>
      </c>
      <c r="E47" s="94">
        <v>21989</v>
      </c>
      <c r="F47" s="116">
        <v>578</v>
      </c>
      <c r="G47" s="116">
        <v>21338</v>
      </c>
      <c r="H47" s="116">
        <v>18849</v>
      </c>
      <c r="I47" s="116">
        <v>76</v>
      </c>
      <c r="J47" s="162"/>
    </row>
    <row r="48" spans="1:10" ht="11.25" customHeight="1">
      <c r="A48" s="147">
        <v>21</v>
      </c>
      <c r="B48" s="149" t="s">
        <v>479</v>
      </c>
      <c r="C48" s="94">
        <v>414</v>
      </c>
      <c r="D48" s="94">
        <v>8</v>
      </c>
      <c r="E48" s="94">
        <v>492</v>
      </c>
      <c r="F48" s="116">
        <v>25</v>
      </c>
      <c r="G48" s="116">
        <v>472</v>
      </c>
      <c r="H48" s="116">
        <v>403</v>
      </c>
      <c r="I48" s="116">
        <v>3</v>
      </c>
      <c r="J48" s="162"/>
    </row>
    <row r="49" spans="1:10" ht="12" customHeight="1">
      <c r="A49" s="147">
        <v>22</v>
      </c>
      <c r="B49" s="149" t="s">
        <v>480</v>
      </c>
      <c r="C49" s="155"/>
      <c r="D49" s="94">
        <v>117</v>
      </c>
      <c r="E49" s="94">
        <v>17832</v>
      </c>
      <c r="F49" s="116">
        <v>609</v>
      </c>
      <c r="G49" s="116">
        <v>17189</v>
      </c>
      <c r="H49" s="116">
        <v>16366</v>
      </c>
      <c r="I49" s="116">
        <v>151</v>
      </c>
      <c r="J49" s="162"/>
    </row>
    <row r="50" spans="1:10" ht="18" customHeight="1">
      <c r="A50" s="147">
        <v>23</v>
      </c>
      <c r="B50" s="149" t="s">
        <v>481</v>
      </c>
      <c r="C50" s="155"/>
      <c r="D50" s="94">
        <v>1</v>
      </c>
      <c r="E50" s="94">
        <v>499</v>
      </c>
      <c r="F50" s="116">
        <v>10</v>
      </c>
      <c r="G50" s="116">
        <v>483</v>
      </c>
      <c r="H50" s="116">
        <v>444</v>
      </c>
      <c r="I50" s="116">
        <v>7</v>
      </c>
      <c r="J50" s="162"/>
    </row>
    <row r="51" spans="1:10" ht="16.5" customHeight="1">
      <c r="A51" s="147">
        <v>24</v>
      </c>
      <c r="B51" s="149" t="s">
        <v>456</v>
      </c>
      <c r="C51" s="155"/>
      <c r="D51" s="94">
        <v>278</v>
      </c>
      <c r="E51" s="94">
        <v>13894</v>
      </c>
      <c r="F51" s="116">
        <v>571</v>
      </c>
      <c r="G51" s="116">
        <v>13271</v>
      </c>
      <c r="H51" s="116">
        <v>11767</v>
      </c>
      <c r="I51" s="116">
        <v>330</v>
      </c>
      <c r="J51" s="162"/>
    </row>
    <row r="52" spans="1:14" ht="12.75" customHeight="1">
      <c r="A52" s="147">
        <v>25</v>
      </c>
      <c r="B52" s="152" t="s">
        <v>482</v>
      </c>
      <c r="C52" s="155"/>
      <c r="D52" s="122">
        <f aca="true" t="shared" si="1" ref="D52:I52">SUM(D28,D30,D32:D38,D40:D44,D46:D51)</f>
        <v>2771</v>
      </c>
      <c r="E52" s="122">
        <f t="shared" si="1"/>
        <v>155934</v>
      </c>
      <c r="F52" s="122">
        <f t="shared" si="1"/>
        <v>3733</v>
      </c>
      <c r="G52" s="122">
        <f t="shared" si="1"/>
        <v>151833</v>
      </c>
      <c r="H52" s="122">
        <f t="shared" si="1"/>
        <v>139955</v>
      </c>
      <c r="I52" s="122">
        <f t="shared" si="1"/>
        <v>3139</v>
      </c>
      <c r="J52" s="163"/>
      <c r="K52" s="167"/>
      <c r="L52" s="167"/>
      <c r="M52" s="167"/>
      <c r="N52" s="167"/>
    </row>
    <row r="53" spans="1:9" ht="12.75" customHeight="1">
      <c r="A53" s="134"/>
      <c r="B53" s="134"/>
      <c r="C53" s="134"/>
      <c r="D53" s="156"/>
      <c r="E53" s="156"/>
      <c r="F53" s="156"/>
      <c r="G53" s="156"/>
      <c r="H53" s="156"/>
      <c r="I53" s="156"/>
    </row>
    <row r="54" spans="1:2" ht="12.75" customHeight="1">
      <c r="A54" s="6"/>
      <c r="B54" s="6"/>
    </row>
    <row r="55" spans="1:2" ht="12.75" customHeight="1">
      <c r="A55" s="6"/>
      <c r="B55" s="6"/>
    </row>
    <row r="56" spans="1:2" ht="12.75" customHeight="1">
      <c r="A56" s="6"/>
      <c r="B56" s="6"/>
    </row>
    <row r="57" spans="1:2" ht="12.75" customHeight="1">
      <c r="A57" s="6"/>
      <c r="B57" s="6"/>
    </row>
    <row r="58" spans="1:2" ht="12.75" customHeight="1">
      <c r="A58" s="6"/>
      <c r="B58" s="6"/>
    </row>
    <row r="59" spans="1:5" ht="12.75" customHeight="1">
      <c r="A59" s="6"/>
      <c r="B59" s="6"/>
      <c r="C59" s="6"/>
      <c r="D59" s="6"/>
      <c r="E59" s="6"/>
    </row>
    <row r="60" spans="1:5" ht="12.75" customHeight="1">
      <c r="A60" s="6"/>
      <c r="B60" s="6"/>
      <c r="C60" s="6"/>
      <c r="D60" s="6"/>
      <c r="E60" s="6"/>
    </row>
    <row r="61" spans="1:5" ht="12.75" customHeight="1">
      <c r="A61" s="6"/>
      <c r="B61" s="6"/>
      <c r="C61" s="6"/>
      <c r="D61" s="6"/>
      <c r="E61" s="6"/>
    </row>
    <row r="62" spans="1:5" ht="12.75" customHeight="1">
      <c r="A62" s="6"/>
      <c r="B62" s="6"/>
      <c r="C62" s="6"/>
      <c r="D62" s="6"/>
      <c r="E62" s="6"/>
    </row>
    <row r="63" spans="1:5" ht="12.75" customHeight="1">
      <c r="A63" s="6"/>
      <c r="B63" s="6"/>
      <c r="C63" s="6"/>
      <c r="D63" s="6"/>
      <c r="E63" s="6"/>
    </row>
    <row r="64" spans="1:5" ht="12.75" customHeight="1">
      <c r="A64" s="6"/>
      <c r="B64" s="6"/>
      <c r="C64" s="6"/>
      <c r="D64" s="6"/>
      <c r="E64" s="6"/>
    </row>
    <row r="65" spans="1:5" ht="12.75" customHeight="1">
      <c r="A65" s="6"/>
      <c r="B65" s="6"/>
      <c r="C65" s="6"/>
      <c r="D65" s="6"/>
      <c r="E65" s="6"/>
    </row>
    <row r="66" spans="1:5" ht="12.75" customHeight="1">
      <c r="A66" s="6"/>
      <c r="B66" s="6"/>
      <c r="C66" s="6"/>
      <c r="D66" s="6"/>
      <c r="E66" s="6"/>
    </row>
    <row r="67" spans="1:5" ht="12.75" customHeight="1">
      <c r="A67" s="6"/>
      <c r="B67" s="6"/>
      <c r="C67" s="6"/>
      <c r="D67" s="6"/>
      <c r="E67" s="6"/>
    </row>
    <row r="68" spans="1:5" ht="12.75" customHeight="1">
      <c r="A68" s="6"/>
      <c r="B68" s="6"/>
      <c r="C68" s="6"/>
      <c r="D68" s="6"/>
      <c r="E68" s="6"/>
    </row>
    <row r="69" spans="1:5" ht="12.75" customHeight="1">
      <c r="A69" s="6"/>
      <c r="B69" s="6"/>
      <c r="C69" s="6"/>
      <c r="D69" s="6"/>
      <c r="E69" s="6"/>
    </row>
    <row r="70" spans="1:5" ht="12.75" customHeight="1">
      <c r="A70" s="6"/>
      <c r="B70" s="6"/>
      <c r="C70" s="6"/>
      <c r="D70" s="6"/>
      <c r="E70" s="6"/>
    </row>
    <row r="71" spans="1:5" ht="12.75" customHeight="1">
      <c r="A71" s="6"/>
      <c r="B71" s="6"/>
      <c r="C71" s="6"/>
      <c r="D71" s="6"/>
      <c r="E71" s="6"/>
    </row>
    <row r="72" spans="1:5" ht="12.75" customHeight="1">
      <c r="A72" s="6"/>
      <c r="B72" s="6"/>
      <c r="C72" s="6"/>
      <c r="D72" s="6"/>
      <c r="E72" s="6"/>
    </row>
    <row r="73" spans="1:5" ht="12.75" customHeight="1">
      <c r="A73" s="6"/>
      <c r="B73" s="6"/>
      <c r="C73" s="6"/>
      <c r="D73" s="6"/>
      <c r="E73" s="6"/>
    </row>
    <row r="74" spans="1:5" ht="12.75" customHeight="1">
      <c r="A74" s="6"/>
      <c r="B74" s="6"/>
      <c r="C74" s="6"/>
      <c r="D74" s="6"/>
      <c r="E74" s="6"/>
    </row>
    <row r="75" spans="1:5" ht="12.75" customHeight="1">
      <c r="A75" s="6"/>
      <c r="B75" s="6"/>
      <c r="C75" s="6"/>
      <c r="D75" s="6"/>
      <c r="E75" s="6"/>
    </row>
    <row r="76" spans="1:5" ht="12.75" customHeight="1">
      <c r="A76" s="6"/>
      <c r="B76" s="6"/>
      <c r="C76" s="6"/>
      <c r="D76" s="6"/>
      <c r="E76" s="6"/>
    </row>
    <row r="77" spans="1:5" ht="12.75" customHeight="1">
      <c r="A77" s="6"/>
      <c r="B77" s="6"/>
      <c r="C77" s="6"/>
      <c r="D77" s="6"/>
      <c r="E77" s="6"/>
    </row>
    <row r="78" spans="1:5" ht="12.75" customHeight="1">
      <c r="A78" s="6"/>
      <c r="B78" s="6"/>
      <c r="C78" s="6"/>
      <c r="D78" s="6"/>
      <c r="E78" s="6"/>
    </row>
    <row r="79" spans="1:5" ht="12.75" customHeight="1">
      <c r="A79" s="6"/>
      <c r="B79" s="6"/>
      <c r="C79" s="6"/>
      <c r="D79" s="6"/>
      <c r="E79" s="6"/>
    </row>
    <row r="80" spans="1:5" ht="12.75" customHeight="1">
      <c r="A80" s="6"/>
      <c r="B80" s="6"/>
      <c r="C80" s="6"/>
      <c r="D80" s="6"/>
      <c r="E80" s="6"/>
    </row>
    <row r="81" spans="1:5" ht="12.75" customHeight="1">
      <c r="A81" s="6"/>
      <c r="B81" s="6"/>
      <c r="C81" s="6"/>
      <c r="D81" s="6"/>
      <c r="E81" s="6"/>
    </row>
    <row r="82" spans="1:5" ht="12.75" customHeight="1">
      <c r="A82" s="6"/>
      <c r="B82" s="6"/>
      <c r="C82" s="6"/>
      <c r="D82" s="6"/>
      <c r="E82" s="6"/>
    </row>
    <row r="83" spans="1:5" ht="12.75" customHeight="1">
      <c r="A83" s="6"/>
      <c r="B83" s="6"/>
      <c r="C83" s="6"/>
      <c r="D83" s="6"/>
      <c r="E83" s="6"/>
    </row>
    <row r="84" spans="1:5" ht="12.75" customHeight="1">
      <c r="A84" s="6"/>
      <c r="B84" s="6"/>
      <c r="C84" s="6"/>
      <c r="D84" s="6"/>
      <c r="E84" s="6"/>
    </row>
    <row r="85" spans="1:5" ht="12.75" customHeight="1">
      <c r="A85" s="6"/>
      <c r="B85" s="6"/>
      <c r="C85" s="6"/>
      <c r="D85" s="6"/>
      <c r="E85" s="6"/>
    </row>
    <row r="86" spans="1:5" ht="12.75" customHeight="1">
      <c r="A86" s="6"/>
      <c r="B86" s="6"/>
      <c r="C86" s="6"/>
      <c r="D86" s="6"/>
      <c r="E86" s="6"/>
    </row>
    <row r="87" spans="1:5" ht="12.75" customHeight="1">
      <c r="A87" s="6"/>
      <c r="B87" s="6"/>
      <c r="C87" s="6"/>
      <c r="D87" s="6"/>
      <c r="E87" s="6"/>
    </row>
    <row r="88" spans="1:5" ht="12.75" customHeight="1">
      <c r="A88" s="6"/>
      <c r="B88" s="6"/>
      <c r="C88" s="6"/>
      <c r="D88" s="6"/>
      <c r="E88" s="6"/>
    </row>
    <row r="89" spans="1:5" ht="12.75" customHeight="1">
      <c r="A89" s="6"/>
      <c r="B89" s="6"/>
      <c r="C89" s="6"/>
      <c r="D89" s="6"/>
      <c r="E89" s="6"/>
    </row>
    <row r="90" spans="1:5" ht="12.75" customHeight="1">
      <c r="A90" s="6"/>
      <c r="B90" s="6"/>
      <c r="C90" s="6"/>
      <c r="D90" s="6"/>
      <c r="E90" s="6"/>
    </row>
    <row r="91" spans="1:5" ht="12.75" customHeight="1">
      <c r="A91" s="6"/>
      <c r="B91" s="6"/>
      <c r="C91" s="6"/>
      <c r="D91" s="6"/>
      <c r="E91" s="6"/>
    </row>
    <row r="92" spans="1:5" ht="12.75" customHeight="1">
      <c r="A92" s="6"/>
      <c r="B92" s="6"/>
      <c r="C92" s="6"/>
      <c r="D92" s="6"/>
      <c r="E92" s="6"/>
    </row>
    <row r="93" spans="1:5" ht="12.75" customHeight="1">
      <c r="A93" s="6"/>
      <c r="B93" s="6"/>
      <c r="C93" s="6"/>
      <c r="D93" s="6"/>
      <c r="E93" s="6"/>
    </row>
    <row r="94" spans="1:5" ht="12.75" customHeight="1">
      <c r="A94" s="6"/>
      <c r="B94" s="6"/>
      <c r="C94" s="6"/>
      <c r="D94" s="6"/>
      <c r="E94" s="6"/>
    </row>
    <row r="95" spans="1:5" ht="12.75" customHeight="1">
      <c r="A95" s="6"/>
      <c r="B95" s="6"/>
      <c r="C95" s="6"/>
      <c r="D95" s="6"/>
      <c r="E95" s="6"/>
    </row>
    <row r="96" spans="1:5" ht="12.75" customHeight="1">
      <c r="A96" s="6"/>
      <c r="B96" s="6"/>
      <c r="C96" s="6"/>
      <c r="D96" s="6"/>
      <c r="E96" s="6"/>
    </row>
    <row r="97" spans="1:5" ht="12.75" customHeight="1">
      <c r="A97" s="6"/>
      <c r="B97" s="6"/>
      <c r="C97" s="6"/>
      <c r="D97" s="6"/>
      <c r="E97" s="6"/>
    </row>
    <row r="98" spans="1:5" ht="12.75" customHeight="1">
      <c r="A98" s="6"/>
      <c r="B98" s="6"/>
      <c r="C98" s="6"/>
      <c r="D98" s="6"/>
      <c r="E98" s="6"/>
    </row>
    <row r="99" spans="1:5" ht="12.75" customHeight="1">
      <c r="A99" s="6"/>
      <c r="B99" s="6"/>
      <c r="C99" s="6"/>
      <c r="D99" s="6"/>
      <c r="E99" s="6"/>
    </row>
    <row r="100" spans="1:5" ht="12.75" customHeight="1">
      <c r="A100" s="6"/>
      <c r="B100" s="6"/>
      <c r="C100" s="6"/>
      <c r="D100" s="6"/>
      <c r="E100" s="6"/>
    </row>
    <row r="101" spans="1:5" ht="12.75" customHeight="1">
      <c r="A101" s="6"/>
      <c r="B101" s="6"/>
      <c r="C101" s="6"/>
      <c r="D101" s="6"/>
      <c r="E101" s="6"/>
    </row>
    <row r="102" spans="1:5" ht="12.75" customHeight="1">
      <c r="A102" s="6"/>
      <c r="B102" s="6"/>
      <c r="C102" s="6"/>
      <c r="D102" s="6"/>
      <c r="E102" s="6"/>
    </row>
    <row r="103" spans="1:5" ht="12.75" customHeight="1">
      <c r="A103" s="6"/>
      <c r="B103" s="6"/>
      <c r="C103" s="6"/>
      <c r="D103" s="6"/>
      <c r="E103" s="6"/>
    </row>
    <row r="104" spans="1:5" ht="12.75" customHeight="1">
      <c r="A104" s="6"/>
      <c r="B104" s="6"/>
      <c r="C104" s="6"/>
      <c r="D104" s="6"/>
      <c r="E104" s="6"/>
    </row>
    <row r="105" spans="1:5" ht="12.75" customHeight="1">
      <c r="A105" s="6"/>
      <c r="B105" s="6"/>
      <c r="C105" s="6"/>
      <c r="D105" s="6"/>
      <c r="E105" s="6"/>
    </row>
    <row r="106" spans="1:5" ht="12.75" customHeight="1">
      <c r="A106" s="6"/>
      <c r="B106" s="6"/>
      <c r="C106" s="6"/>
      <c r="D106" s="6"/>
      <c r="E106" s="6"/>
    </row>
    <row r="107" spans="1:5" ht="12.75" customHeight="1">
      <c r="A107" s="6"/>
      <c r="B107" s="6"/>
      <c r="C107" s="6"/>
      <c r="D107" s="6"/>
      <c r="E107" s="6"/>
    </row>
    <row r="108" spans="1:5" ht="12.75" customHeight="1">
      <c r="A108" s="6"/>
      <c r="B108" s="6"/>
      <c r="C108" s="6"/>
      <c r="D108" s="6"/>
      <c r="E108" s="6"/>
    </row>
    <row r="109" spans="1:5" ht="12.75" customHeight="1">
      <c r="A109" s="6"/>
      <c r="B109" s="6"/>
      <c r="C109" s="6"/>
      <c r="D109" s="6"/>
      <c r="E109" s="6"/>
    </row>
    <row r="151" ht="12.75" customHeight="1">
      <c r="H151" s="6"/>
    </row>
  </sheetData>
  <sheetProtection/>
  <mergeCells count="14">
    <mergeCell ref="A25:I25"/>
    <mergeCell ref="K2:K5"/>
    <mergeCell ref="L2:L5"/>
    <mergeCell ref="G3:G4"/>
    <mergeCell ref="H3:I3"/>
    <mergeCell ref="A1:J1"/>
    <mergeCell ref="A2:A4"/>
    <mergeCell ref="B2:B4"/>
    <mergeCell ref="C2:C4"/>
    <mergeCell ref="D2:D4"/>
    <mergeCell ref="E2:E4"/>
    <mergeCell ref="F2:F4"/>
    <mergeCell ref="G2:I2"/>
    <mergeCell ref="J2:J4"/>
  </mergeCells>
  <printOptions/>
  <pageMargins left="0.3937007874015748" right="0.15748031496062992" top="0.15748031496062992" bottom="0" header="0" footer="0"/>
  <pageSetup fitToHeight="1" fitToWidth="1" horizontalDpi="600" verticalDpi="600" orientation="landscape" paperSize="9" scale="73" r:id="rId1"/>
  <headerFooter alignWithMargins="0">
    <oddFooter>&amp;R2011 рік/стор.____ 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view="pageBreakPreview" zoomScale="60" zoomScalePageLayoutView="0" workbookViewId="0" topLeftCell="A1">
      <selection activeCell="A1" sqref="A1:AA1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17.00390625" style="0" customWidth="1"/>
    <col min="4" max="4" width="10.57421875" style="0" customWidth="1"/>
    <col min="5" max="6" width="6.57421875" style="0" customWidth="1"/>
    <col min="7" max="7" width="10.57421875" style="0" customWidth="1"/>
    <col min="8" max="8" width="7.421875" style="0" customWidth="1"/>
    <col min="9" max="9" width="9.28125" style="0" customWidth="1"/>
    <col min="10" max="10" width="6.7109375" style="0" customWidth="1"/>
    <col min="11" max="11" width="7.57421875" style="0" customWidth="1"/>
    <col min="12" max="12" width="9.00390625" style="0" customWidth="1"/>
    <col min="13" max="13" width="5.8515625" style="0" customWidth="1"/>
    <col min="14" max="14" width="6.140625" style="0" customWidth="1"/>
    <col min="15" max="15" width="7.28125" style="0" customWidth="1"/>
    <col min="16" max="16" width="7.0039062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6.28125" style="0" customWidth="1"/>
    <col min="22" max="22" width="7.00390625" style="0" customWidth="1"/>
    <col min="23" max="23" width="6.57421875" style="0" customWidth="1"/>
    <col min="24" max="24" width="6.421875" style="0" customWidth="1"/>
    <col min="25" max="25" width="6.57421875" style="0" customWidth="1"/>
    <col min="26" max="26" width="6.00390625" style="0" customWidth="1"/>
    <col min="27" max="27" width="7.140625" style="0" customWidth="1"/>
    <col min="28" max="28" width="18.28125" style="0" customWidth="1"/>
    <col min="29" max="29" width="18.00390625" style="0" customWidth="1"/>
  </cols>
  <sheetData>
    <row r="1" spans="1:27" ht="31.5" customHeight="1">
      <c r="A1" s="415" t="s">
        <v>519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</row>
    <row r="2" spans="1:29" ht="24" customHeight="1">
      <c r="A2" s="416" t="s">
        <v>24</v>
      </c>
      <c r="B2" s="419" t="s">
        <v>520</v>
      </c>
      <c r="C2" s="420"/>
      <c r="D2" s="416" t="s">
        <v>194</v>
      </c>
      <c r="E2" s="407" t="s">
        <v>527</v>
      </c>
      <c r="F2" s="408"/>
      <c r="G2" s="409"/>
      <c r="H2" s="407" t="s">
        <v>530</v>
      </c>
      <c r="I2" s="408"/>
      <c r="J2" s="409"/>
      <c r="K2" s="407" t="s">
        <v>533</v>
      </c>
      <c r="L2" s="408"/>
      <c r="M2" s="408"/>
      <c r="N2" s="409"/>
      <c r="O2" s="410" t="s">
        <v>538</v>
      </c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378" t="s">
        <v>208</v>
      </c>
      <c r="AB2" s="432"/>
      <c r="AC2" s="437"/>
    </row>
    <row r="3" spans="1:29" ht="24" customHeight="1">
      <c r="A3" s="417"/>
      <c r="B3" s="421"/>
      <c r="C3" s="422"/>
      <c r="D3" s="417"/>
      <c r="E3" s="438" t="s">
        <v>197</v>
      </c>
      <c r="F3" s="411" t="s">
        <v>209</v>
      </c>
      <c r="G3" s="413"/>
      <c r="H3" s="414" t="s">
        <v>197</v>
      </c>
      <c r="I3" s="411" t="s">
        <v>209</v>
      </c>
      <c r="J3" s="413"/>
      <c r="K3" s="416" t="s">
        <v>534</v>
      </c>
      <c r="L3" s="411" t="s">
        <v>209</v>
      </c>
      <c r="M3" s="412"/>
      <c r="N3" s="413"/>
      <c r="O3" s="414" t="s">
        <v>539</v>
      </c>
      <c r="P3" s="414"/>
      <c r="Q3" s="372" t="s">
        <v>209</v>
      </c>
      <c r="R3" s="372"/>
      <c r="S3" s="372"/>
      <c r="T3" s="372"/>
      <c r="U3" s="372"/>
      <c r="V3" s="372"/>
      <c r="W3" s="372"/>
      <c r="X3" s="372"/>
      <c r="Y3" s="372"/>
      <c r="Z3" s="372"/>
      <c r="AA3" s="426"/>
      <c r="AB3" s="432"/>
      <c r="AC3" s="437"/>
    </row>
    <row r="4" spans="1:29" ht="49.5" customHeight="1">
      <c r="A4" s="417"/>
      <c r="B4" s="421"/>
      <c r="C4" s="422"/>
      <c r="D4" s="417"/>
      <c r="E4" s="434"/>
      <c r="F4" s="449" t="s">
        <v>528</v>
      </c>
      <c r="G4" s="252" t="s">
        <v>529</v>
      </c>
      <c r="H4" s="414"/>
      <c r="I4" s="425" t="s">
        <v>531</v>
      </c>
      <c r="J4" s="433" t="s">
        <v>532</v>
      </c>
      <c r="K4" s="439"/>
      <c r="L4" s="425" t="s">
        <v>535</v>
      </c>
      <c r="M4" s="427" t="s">
        <v>536</v>
      </c>
      <c r="N4" s="428"/>
      <c r="O4" s="425" t="s">
        <v>540</v>
      </c>
      <c r="P4" s="425" t="s">
        <v>537</v>
      </c>
      <c r="Q4" s="425" t="s">
        <v>541</v>
      </c>
      <c r="R4" s="425"/>
      <c r="S4" s="372" t="s">
        <v>542</v>
      </c>
      <c r="T4" s="372"/>
      <c r="U4" s="372"/>
      <c r="V4" s="372"/>
      <c r="W4" s="373" t="s">
        <v>545</v>
      </c>
      <c r="X4" s="373"/>
      <c r="Y4" s="372" t="s">
        <v>546</v>
      </c>
      <c r="Z4" s="372"/>
      <c r="AA4" s="426"/>
      <c r="AB4" s="432"/>
      <c r="AC4" s="437"/>
    </row>
    <row r="5" spans="1:29" ht="29.25" customHeight="1">
      <c r="A5" s="417"/>
      <c r="B5" s="421"/>
      <c r="C5" s="422"/>
      <c r="D5" s="417"/>
      <c r="E5" s="434"/>
      <c r="F5" s="417"/>
      <c r="G5" s="253"/>
      <c r="H5" s="414"/>
      <c r="I5" s="425"/>
      <c r="J5" s="434"/>
      <c r="K5" s="439"/>
      <c r="L5" s="425"/>
      <c r="M5" s="429"/>
      <c r="N5" s="430"/>
      <c r="O5" s="425"/>
      <c r="P5" s="425"/>
      <c r="Q5" s="425"/>
      <c r="R5" s="425"/>
      <c r="S5" s="373" t="s">
        <v>543</v>
      </c>
      <c r="T5" s="373"/>
      <c r="U5" s="373" t="s">
        <v>544</v>
      </c>
      <c r="V5" s="373"/>
      <c r="W5" s="425" t="s">
        <v>540</v>
      </c>
      <c r="X5" s="425" t="s">
        <v>537</v>
      </c>
      <c r="Y5" s="425" t="s">
        <v>540</v>
      </c>
      <c r="Z5" s="425" t="s">
        <v>537</v>
      </c>
      <c r="AA5" s="426"/>
      <c r="AB5" s="432"/>
      <c r="AC5" s="437"/>
    </row>
    <row r="6" spans="1:29" ht="15.75" customHeight="1">
      <c r="A6" s="417"/>
      <c r="B6" s="421"/>
      <c r="C6" s="422"/>
      <c r="D6" s="417"/>
      <c r="E6" s="434"/>
      <c r="F6" s="417"/>
      <c r="G6" s="253"/>
      <c r="H6" s="414"/>
      <c r="I6" s="425"/>
      <c r="J6" s="434"/>
      <c r="K6" s="439"/>
      <c r="L6" s="425"/>
      <c r="M6" s="425" t="s">
        <v>197</v>
      </c>
      <c r="N6" s="433" t="s">
        <v>537</v>
      </c>
      <c r="O6" s="425"/>
      <c r="P6" s="425"/>
      <c r="Q6" s="425" t="s">
        <v>540</v>
      </c>
      <c r="R6" s="425" t="s">
        <v>537</v>
      </c>
      <c r="S6" s="425" t="s">
        <v>540</v>
      </c>
      <c r="T6" s="425" t="s">
        <v>537</v>
      </c>
      <c r="U6" s="425" t="s">
        <v>540</v>
      </c>
      <c r="V6" s="425" t="s">
        <v>537</v>
      </c>
      <c r="W6" s="425"/>
      <c r="X6" s="425"/>
      <c r="Y6" s="425"/>
      <c r="Z6" s="425"/>
      <c r="AA6" s="426"/>
      <c r="AB6" s="432"/>
      <c r="AC6" s="437"/>
    </row>
    <row r="7" spans="1:29" ht="68.25" customHeight="1">
      <c r="A7" s="418"/>
      <c r="B7" s="423"/>
      <c r="C7" s="424"/>
      <c r="D7" s="418"/>
      <c r="E7" s="435"/>
      <c r="F7" s="418"/>
      <c r="G7" s="261"/>
      <c r="H7" s="414"/>
      <c r="I7" s="425"/>
      <c r="J7" s="435"/>
      <c r="K7" s="440"/>
      <c r="L7" s="425"/>
      <c r="M7" s="425"/>
      <c r="N7" s="436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6"/>
      <c r="AB7" s="432"/>
      <c r="AC7" s="437"/>
    </row>
    <row r="8" spans="1:29" ht="13.5">
      <c r="A8" s="168" t="s">
        <v>25</v>
      </c>
      <c r="B8" s="431" t="s">
        <v>27</v>
      </c>
      <c r="C8" s="431"/>
      <c r="D8" s="168">
        <v>1</v>
      </c>
      <c r="E8" s="168">
        <v>2</v>
      </c>
      <c r="F8" s="168">
        <v>3</v>
      </c>
      <c r="G8" s="168">
        <v>4</v>
      </c>
      <c r="H8" s="168">
        <v>5</v>
      </c>
      <c r="I8" s="168">
        <v>6</v>
      </c>
      <c r="J8" s="168">
        <v>7</v>
      </c>
      <c r="K8" s="168">
        <v>8</v>
      </c>
      <c r="L8" s="168">
        <v>9</v>
      </c>
      <c r="M8" s="168">
        <v>10</v>
      </c>
      <c r="N8" s="168">
        <v>11</v>
      </c>
      <c r="O8" s="168">
        <v>12</v>
      </c>
      <c r="P8" s="168">
        <v>13</v>
      </c>
      <c r="Q8" s="168">
        <v>14</v>
      </c>
      <c r="R8" s="168">
        <v>15</v>
      </c>
      <c r="S8" s="168">
        <v>16</v>
      </c>
      <c r="T8" s="168">
        <v>17</v>
      </c>
      <c r="U8" s="168">
        <v>18</v>
      </c>
      <c r="V8" s="168">
        <v>19</v>
      </c>
      <c r="W8" s="168">
        <v>20</v>
      </c>
      <c r="X8" s="168">
        <v>21</v>
      </c>
      <c r="Y8" s="168">
        <v>22</v>
      </c>
      <c r="Z8" s="168">
        <v>23</v>
      </c>
      <c r="AA8" s="173">
        <v>24</v>
      </c>
      <c r="AB8" s="432"/>
      <c r="AC8" s="437"/>
    </row>
    <row r="9" spans="1:29" ht="96" customHeight="1">
      <c r="A9" s="94">
        <v>1</v>
      </c>
      <c r="B9" s="443" t="s">
        <v>521</v>
      </c>
      <c r="C9" s="444"/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2">
        <v>0</v>
      </c>
      <c r="AA9" s="182">
        <v>0</v>
      </c>
      <c r="AB9" s="75"/>
      <c r="AC9" s="79"/>
    </row>
    <row r="10" spans="1:29" ht="51.75" customHeight="1">
      <c r="A10" s="94">
        <v>2</v>
      </c>
      <c r="B10" s="443" t="s">
        <v>522</v>
      </c>
      <c r="C10" s="444"/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3">
        <v>0</v>
      </c>
      <c r="P10" s="183">
        <v>0</v>
      </c>
      <c r="Q10" s="183">
        <v>0</v>
      </c>
      <c r="R10" s="183">
        <v>0</v>
      </c>
      <c r="S10" s="183">
        <v>0</v>
      </c>
      <c r="T10" s="183">
        <v>0</v>
      </c>
      <c r="U10" s="183">
        <v>0</v>
      </c>
      <c r="V10" s="183">
        <v>0</v>
      </c>
      <c r="W10" s="183">
        <v>0</v>
      </c>
      <c r="X10" s="183">
        <v>0</v>
      </c>
      <c r="Y10" s="183">
        <v>0</v>
      </c>
      <c r="Z10" s="183">
        <v>0</v>
      </c>
      <c r="AA10" s="183">
        <v>0</v>
      </c>
      <c r="AB10" s="75"/>
      <c r="AC10" s="79"/>
    </row>
    <row r="11" spans="1:29" ht="31.5" customHeight="1">
      <c r="A11" s="94">
        <v>3</v>
      </c>
      <c r="B11" s="453" t="s">
        <v>523</v>
      </c>
      <c r="C11" s="454"/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3">
        <v>0</v>
      </c>
      <c r="O11" s="183">
        <v>0</v>
      </c>
      <c r="P11" s="183">
        <v>0</v>
      </c>
      <c r="Q11" s="183">
        <v>0</v>
      </c>
      <c r="R11" s="183">
        <v>0</v>
      </c>
      <c r="S11" s="183">
        <v>0</v>
      </c>
      <c r="T11" s="183">
        <v>0</v>
      </c>
      <c r="U11" s="183">
        <v>0</v>
      </c>
      <c r="V11" s="183">
        <v>0</v>
      </c>
      <c r="W11" s="183">
        <v>0</v>
      </c>
      <c r="X11" s="183">
        <v>0</v>
      </c>
      <c r="Y11" s="183">
        <v>0</v>
      </c>
      <c r="Z11" s="183">
        <v>0</v>
      </c>
      <c r="AA11" s="183">
        <v>0</v>
      </c>
      <c r="AB11" s="75"/>
      <c r="AC11" s="79"/>
    </row>
    <row r="12" spans="1:29" ht="18" customHeight="1">
      <c r="A12" s="94">
        <v>4</v>
      </c>
      <c r="B12" s="451" t="s">
        <v>524</v>
      </c>
      <c r="C12" s="452"/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3">
        <v>0</v>
      </c>
      <c r="O12" s="183">
        <v>0</v>
      </c>
      <c r="P12" s="183">
        <v>0</v>
      </c>
      <c r="Q12" s="183">
        <v>0</v>
      </c>
      <c r="R12" s="183">
        <v>0</v>
      </c>
      <c r="S12" s="183">
        <v>0</v>
      </c>
      <c r="T12" s="183">
        <v>0</v>
      </c>
      <c r="U12" s="183">
        <v>0</v>
      </c>
      <c r="V12" s="183">
        <v>0</v>
      </c>
      <c r="W12" s="183">
        <v>0</v>
      </c>
      <c r="X12" s="183">
        <v>0</v>
      </c>
      <c r="Y12" s="183">
        <v>0</v>
      </c>
      <c r="Z12" s="183">
        <v>0</v>
      </c>
      <c r="AA12" s="183">
        <v>0</v>
      </c>
      <c r="AB12" s="75"/>
      <c r="AC12" s="79"/>
    </row>
    <row r="13" spans="1:29" ht="77.25" customHeight="1">
      <c r="A13" s="94">
        <v>5</v>
      </c>
      <c r="B13" s="443" t="s">
        <v>525</v>
      </c>
      <c r="C13" s="444"/>
      <c r="D13" s="181">
        <v>7</v>
      </c>
      <c r="E13" s="181">
        <v>112</v>
      </c>
      <c r="F13" s="181">
        <v>0</v>
      </c>
      <c r="G13" s="181">
        <v>112</v>
      </c>
      <c r="H13" s="181">
        <v>8</v>
      </c>
      <c r="I13" s="181">
        <v>1</v>
      </c>
      <c r="J13" s="181">
        <v>7</v>
      </c>
      <c r="K13" s="181">
        <v>107</v>
      </c>
      <c r="L13" s="181">
        <v>99</v>
      </c>
      <c r="M13" s="181">
        <v>8</v>
      </c>
      <c r="N13" s="181">
        <v>9</v>
      </c>
      <c r="O13" s="183">
        <v>99</v>
      </c>
      <c r="P13" s="183">
        <v>101</v>
      </c>
      <c r="Q13" s="183">
        <v>5</v>
      </c>
      <c r="R13" s="183">
        <v>7</v>
      </c>
      <c r="S13" s="183">
        <v>68</v>
      </c>
      <c r="T13" s="183">
        <v>68</v>
      </c>
      <c r="U13" s="183">
        <v>0</v>
      </c>
      <c r="V13" s="183">
        <v>0</v>
      </c>
      <c r="W13" s="183">
        <v>18</v>
      </c>
      <c r="X13" s="183">
        <v>18</v>
      </c>
      <c r="Y13" s="183">
        <v>8</v>
      </c>
      <c r="Z13" s="183">
        <v>8</v>
      </c>
      <c r="AA13" s="183">
        <v>4</v>
      </c>
      <c r="AB13" s="75"/>
      <c r="AC13" s="79"/>
    </row>
    <row r="14" spans="1:29" ht="29.25" customHeight="1">
      <c r="A14" s="137">
        <v>6</v>
      </c>
      <c r="B14" s="445" t="s">
        <v>526</v>
      </c>
      <c r="C14" s="446"/>
      <c r="D14" s="184">
        <f aca="true" t="shared" si="0" ref="D14:AA14">SUM(D9,D10,D13)</f>
        <v>7</v>
      </c>
      <c r="E14" s="184">
        <f t="shared" si="0"/>
        <v>112</v>
      </c>
      <c r="F14" s="184">
        <f t="shared" si="0"/>
        <v>0</v>
      </c>
      <c r="G14" s="184">
        <f t="shared" si="0"/>
        <v>112</v>
      </c>
      <c r="H14" s="184">
        <f t="shared" si="0"/>
        <v>8</v>
      </c>
      <c r="I14" s="184">
        <f t="shared" si="0"/>
        <v>1</v>
      </c>
      <c r="J14" s="184">
        <f t="shared" si="0"/>
        <v>7</v>
      </c>
      <c r="K14" s="184">
        <f t="shared" si="0"/>
        <v>107</v>
      </c>
      <c r="L14" s="184">
        <f t="shared" si="0"/>
        <v>99</v>
      </c>
      <c r="M14" s="184">
        <f t="shared" si="0"/>
        <v>8</v>
      </c>
      <c r="N14" s="184">
        <f t="shared" si="0"/>
        <v>9</v>
      </c>
      <c r="O14" s="184">
        <f t="shared" si="0"/>
        <v>99</v>
      </c>
      <c r="P14" s="184">
        <f t="shared" si="0"/>
        <v>101</v>
      </c>
      <c r="Q14" s="184">
        <f t="shared" si="0"/>
        <v>5</v>
      </c>
      <c r="R14" s="184">
        <f t="shared" si="0"/>
        <v>7</v>
      </c>
      <c r="S14" s="184">
        <f t="shared" si="0"/>
        <v>68</v>
      </c>
      <c r="T14" s="184">
        <f t="shared" si="0"/>
        <v>68</v>
      </c>
      <c r="U14" s="184">
        <f t="shared" si="0"/>
        <v>0</v>
      </c>
      <c r="V14" s="184">
        <f t="shared" si="0"/>
        <v>0</v>
      </c>
      <c r="W14" s="184">
        <f t="shared" si="0"/>
        <v>18</v>
      </c>
      <c r="X14" s="184">
        <f t="shared" si="0"/>
        <v>18</v>
      </c>
      <c r="Y14" s="184">
        <f t="shared" si="0"/>
        <v>8</v>
      </c>
      <c r="Z14" s="184">
        <f t="shared" si="0"/>
        <v>8</v>
      </c>
      <c r="AA14" s="184">
        <f t="shared" si="0"/>
        <v>4</v>
      </c>
      <c r="AB14" s="175"/>
      <c r="AC14" s="80"/>
    </row>
    <row r="15" spans="1:27" ht="27.7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74"/>
    </row>
    <row r="16" spans="1:27" ht="12.75" customHeight="1">
      <c r="A16" s="10"/>
      <c r="B16" s="448" t="s">
        <v>561</v>
      </c>
      <c r="C16" s="448"/>
      <c r="D16" s="448"/>
      <c r="E16" s="448"/>
      <c r="F16" s="6"/>
      <c r="G16" s="6"/>
      <c r="H16" s="6"/>
      <c r="I16" s="6"/>
      <c r="J16" s="6"/>
      <c r="K16" s="6"/>
      <c r="L16" s="6"/>
      <c r="M16" s="10"/>
      <c r="N16" s="1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9"/>
    </row>
    <row r="17" spans="1:14" ht="15.75" customHeight="1">
      <c r="A17" s="6"/>
      <c r="B17" s="448"/>
      <c r="C17" s="448"/>
      <c r="D17" s="448"/>
      <c r="E17" s="448"/>
      <c r="F17" s="447"/>
      <c r="G17" s="447"/>
      <c r="H17" s="207" t="s">
        <v>560</v>
      </c>
      <c r="I17" s="207"/>
      <c r="J17" s="207"/>
      <c r="K17" s="207"/>
      <c r="L17" s="207"/>
      <c r="N17" s="79"/>
    </row>
    <row r="18" spans="1:14" ht="12.75" customHeight="1">
      <c r="A18" s="6"/>
      <c r="B18" s="448"/>
      <c r="C18" s="448"/>
      <c r="D18" s="448"/>
      <c r="E18" s="448"/>
      <c r="F18" s="6"/>
      <c r="G18" s="6"/>
      <c r="H18" s="178"/>
      <c r="I18" s="178"/>
      <c r="J18" s="178"/>
      <c r="K18" s="178"/>
      <c r="L18" s="178"/>
      <c r="N18" s="79"/>
    </row>
    <row r="19" spans="1:14" ht="12.75" customHeight="1">
      <c r="A19" s="6"/>
      <c r="B19" s="6"/>
      <c r="C19" s="6"/>
      <c r="D19" s="6"/>
      <c r="E19" s="7"/>
      <c r="F19" s="6"/>
      <c r="G19" s="85"/>
      <c r="H19" s="6"/>
      <c r="J19" s="79"/>
      <c r="K19" s="79"/>
      <c r="M19" s="79"/>
      <c r="N19" s="79"/>
    </row>
    <row r="20" spans="1:19" ht="12.75">
      <c r="A20" s="450" t="s">
        <v>562</v>
      </c>
      <c r="B20" s="450"/>
      <c r="C20" s="450"/>
      <c r="D20" s="450"/>
      <c r="E20" s="450"/>
      <c r="F20" s="6"/>
      <c r="G20" s="6"/>
      <c r="H20" s="6"/>
      <c r="J20" s="79"/>
      <c r="K20" s="79"/>
      <c r="L20" s="207" t="s">
        <v>565</v>
      </c>
      <c r="M20" s="207"/>
      <c r="N20" s="207"/>
      <c r="O20" s="207"/>
      <c r="P20" s="207"/>
      <c r="Q20" s="207"/>
      <c r="R20" s="207"/>
      <c r="S20" s="207"/>
    </row>
    <row r="21" spans="1:14" ht="12.75" customHeight="1">
      <c r="A21" s="441"/>
      <c r="B21" s="442"/>
      <c r="C21" s="442"/>
      <c r="D21" s="442"/>
      <c r="E21" s="442"/>
      <c r="F21" s="6"/>
      <c r="G21" s="6"/>
      <c r="H21" s="6"/>
      <c r="J21" s="79"/>
      <c r="K21" s="79"/>
      <c r="L21" s="79"/>
      <c r="M21" s="79"/>
      <c r="N21" s="79"/>
    </row>
    <row r="22" spans="1:14" ht="12.75" customHeight="1">
      <c r="A22" s="170"/>
      <c r="B22" s="9"/>
      <c r="C22" s="9"/>
      <c r="D22" s="9"/>
      <c r="E22" s="9"/>
      <c r="F22" s="6"/>
      <c r="G22" s="6"/>
      <c r="H22" s="6"/>
      <c r="J22" s="79"/>
      <c r="K22" s="79"/>
      <c r="L22" s="79"/>
      <c r="M22" s="79"/>
      <c r="N22" s="79"/>
    </row>
    <row r="23" spans="1:14" ht="12.75" customHeight="1">
      <c r="A23" s="170"/>
      <c r="B23" s="6" t="s">
        <v>563</v>
      </c>
      <c r="C23" s="9"/>
      <c r="D23" s="9"/>
      <c r="E23" s="9"/>
      <c r="F23" s="6"/>
      <c r="G23" s="6"/>
      <c r="H23" s="6"/>
      <c r="J23" s="79"/>
      <c r="K23" s="79"/>
      <c r="L23" s="79"/>
      <c r="M23" s="79"/>
      <c r="N23" s="79"/>
    </row>
    <row r="24" spans="1:14" ht="12.75" customHeight="1">
      <c r="A24" s="170"/>
      <c r="B24" s="85"/>
      <c r="C24" s="172"/>
      <c r="D24" s="172"/>
      <c r="E24" s="9"/>
      <c r="F24" s="6"/>
      <c r="G24" s="6"/>
      <c r="H24" s="6"/>
      <c r="J24" s="79"/>
      <c r="K24" s="79"/>
      <c r="L24" s="79"/>
      <c r="M24" s="79"/>
      <c r="N24" s="79"/>
    </row>
    <row r="25" spans="1:14" ht="12.75" customHeight="1">
      <c r="A25" s="6"/>
      <c r="B25" s="6"/>
      <c r="C25" s="6"/>
      <c r="N25" s="79"/>
    </row>
    <row r="26" spans="1:14" ht="15.75" customHeight="1">
      <c r="A26" s="6"/>
      <c r="B26" s="171"/>
      <c r="D26" s="79"/>
      <c r="E26" s="79"/>
      <c r="F26" s="79"/>
      <c r="G26" s="79"/>
      <c r="H26" s="86"/>
      <c r="J26" s="79"/>
      <c r="K26" s="79"/>
      <c r="L26" s="79"/>
      <c r="M26" s="79"/>
      <c r="N26" s="79"/>
    </row>
    <row r="27" spans="1:14" ht="15.75" customHeight="1">
      <c r="A27" s="6"/>
      <c r="B27" s="171"/>
      <c r="D27" s="79"/>
      <c r="E27" s="79"/>
      <c r="F27" s="79"/>
      <c r="H27" s="79"/>
      <c r="I27" s="79"/>
      <c r="J27" s="79"/>
      <c r="K27" s="79"/>
      <c r="L27" s="79"/>
      <c r="N27" s="79"/>
    </row>
    <row r="28" spans="2:14" ht="15.75" customHeight="1">
      <c r="B28" s="171"/>
      <c r="D28" s="79"/>
      <c r="E28" s="171"/>
      <c r="I28" s="79"/>
      <c r="J28" s="79"/>
      <c r="K28" s="79"/>
      <c r="L28" s="171"/>
      <c r="N28" s="79"/>
    </row>
    <row r="29" spans="2:14" ht="15.75" customHeight="1">
      <c r="B29" s="171"/>
      <c r="D29" s="79"/>
      <c r="E29" s="79"/>
      <c r="F29" s="79"/>
      <c r="H29" s="79"/>
      <c r="J29" s="89"/>
      <c r="K29" s="81"/>
      <c r="L29" s="81"/>
      <c r="M29" s="81"/>
      <c r="N29" s="81"/>
    </row>
    <row r="30" spans="2:14" ht="15.75" customHeight="1">
      <c r="B30" s="171"/>
      <c r="D30" s="79"/>
      <c r="E30" s="171"/>
      <c r="J30" s="89"/>
      <c r="K30" s="81"/>
      <c r="N30" s="81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</sheetData>
  <sheetProtection/>
  <mergeCells count="58">
    <mergeCell ref="F4:F7"/>
    <mergeCell ref="A20:E20"/>
    <mergeCell ref="P4:P7"/>
    <mergeCell ref="Q4:R5"/>
    <mergeCell ref="B12:C12"/>
    <mergeCell ref="G4:G7"/>
    <mergeCell ref="I4:I7"/>
    <mergeCell ref="B9:C9"/>
    <mergeCell ref="B10:C10"/>
    <mergeCell ref="B11:C11"/>
    <mergeCell ref="A21:E21"/>
    <mergeCell ref="L20:S20"/>
    <mergeCell ref="B13:C13"/>
    <mergeCell ref="B14:C14"/>
    <mergeCell ref="F17:G17"/>
    <mergeCell ref="H17:L17"/>
    <mergeCell ref="B16:E18"/>
    <mergeCell ref="AC2:AC8"/>
    <mergeCell ref="E3:E7"/>
    <mergeCell ref="F3:G3"/>
    <mergeCell ref="H3:H7"/>
    <mergeCell ref="I3:J3"/>
    <mergeCell ref="X5:X7"/>
    <mergeCell ref="Y5:Y7"/>
    <mergeCell ref="V6:V7"/>
    <mergeCell ref="K3:K7"/>
    <mergeCell ref="M6:M7"/>
    <mergeCell ref="B8:C8"/>
    <mergeCell ref="AB2:AB8"/>
    <mergeCell ref="J4:J7"/>
    <mergeCell ref="L4:L7"/>
    <mergeCell ref="W4:X4"/>
    <mergeCell ref="N6:N7"/>
    <mergeCell ref="S6:S7"/>
    <mergeCell ref="T6:T7"/>
    <mergeCell ref="S4:V4"/>
    <mergeCell ref="Q3:Z3"/>
    <mergeCell ref="U5:V5"/>
    <mergeCell ref="S5:T5"/>
    <mergeCell ref="M4:N5"/>
    <mergeCell ref="O4:O7"/>
    <mergeCell ref="Q6:Q7"/>
    <mergeCell ref="R6:R7"/>
    <mergeCell ref="A1:AA1"/>
    <mergeCell ref="A2:A7"/>
    <mergeCell ref="B2:C7"/>
    <mergeCell ref="D2:D7"/>
    <mergeCell ref="Z5:Z7"/>
    <mergeCell ref="U6:U7"/>
    <mergeCell ref="AA2:AA7"/>
    <mergeCell ref="W5:W7"/>
    <mergeCell ref="E2:G2"/>
    <mergeCell ref="H2:J2"/>
    <mergeCell ref="Y4:Z4"/>
    <mergeCell ref="K2:N2"/>
    <mergeCell ref="O2:Z2"/>
    <mergeCell ref="L3:N3"/>
    <mergeCell ref="O3:P3"/>
  </mergeCells>
  <printOptions/>
  <pageMargins left="0.39" right="0.15748031496062992" top="0.4" bottom="0.1968503937007874" header="0.11811023622047245" footer="0.11811023622047245"/>
  <pageSetup fitToHeight="1" fitToWidth="1" horizontalDpi="600" verticalDpi="600" orientation="landscape" paperSize="9" scale="73" r:id="rId1"/>
  <headerFooter alignWithMargins="0">
    <oddFooter>&amp;L2011 рік&amp;Rстор.____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2012-02-09T12:35:13Z</cp:lastPrinted>
  <dcterms:created xsi:type="dcterms:W3CDTF">2012-02-02T15:09:34Z</dcterms:created>
  <dcterms:modified xsi:type="dcterms:W3CDTF">2013-07-08T09:45:30Z</dcterms:modified>
  <cp:category/>
  <cp:version/>
  <cp:contentType/>
  <cp:contentStatus/>
</cp:coreProperties>
</file>