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8_4" sheetId="1" r:id="rId1"/>
    <sheet name="Z8_4" sheetId="2" state="hidden" r:id="rId2"/>
  </sheets>
  <definedNames>
    <definedName name="Z8_4">'Z8_4'!$A$1:$C$28</definedName>
    <definedName name="_xlnm.Print_Area" localSheetId="0">'8_4'!$A$1:$P$38</definedName>
  </definedNames>
  <calcPr fullCalcOnLoad="1"/>
</workbook>
</file>

<file path=xl/sharedStrings.xml><?xml version="1.0" encoding="utf-8"?>
<sst xmlns="http://schemas.openxmlformats.org/spreadsheetml/2006/main" count="64" uniqueCount="50">
  <si>
    <t>Таблиця 8.4</t>
  </si>
  <si>
    <t>Результати перегляду апеляційними судами ухвал,
постановлених окружними адміністративними судами</t>
  </si>
  <si>
    <t>№ з/п</t>
  </si>
  <si>
    <t>Область
(регіон)</t>
  </si>
  <si>
    <t>Кількість постановлених ухвал*</t>
  </si>
  <si>
    <t>За результатами перегляду ухвал</t>
  </si>
  <si>
    <t>І півріччя 2011</t>
  </si>
  <si>
    <t>І півріччя 2012</t>
  </si>
  <si>
    <t>скасовано</t>
  </si>
  <si>
    <t>питома вага %**</t>
  </si>
  <si>
    <t>змінено</t>
  </si>
  <si>
    <t>Усього скасовано та змінено</t>
  </si>
  <si>
    <t>А</t>
  </si>
  <si>
    <t>Б</t>
  </si>
  <si>
    <t>f</t>
  </si>
  <si>
    <t>e</t>
  </si>
  <si>
    <t>k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</si>
  <si>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</si>
  <si>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</si>
  <si>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</si>
  <si>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</si>
  <si>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</si>
  <si>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</si>
  <si>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</si>
  <si>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</si>
  <si>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</si>
  <si>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</si>
  <si>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</si>
  <si>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</si>
  <si>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</si>
  <si>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</si>
  <si>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</si>
  <si>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</si>
  <si>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</si>
  <si>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</si>
  <si>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</si>
  <si>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</si>
  <si>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</si>
  <si>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</si>
  <si>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</si>
  <si>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</si>
  <si>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</si>
  <si>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</si>
  <si>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</si>
  <si>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</si>
  <si>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- кількість постановлених ухвал, що підлягають оскарженню в апеляційних судах</t>
  </si>
  <si>
    <t>**- % від числа ухвал, постановлених місцевими судами</t>
  </si>
  <si>
    <t>kobl</t>
  </si>
  <si>
    <t>kr</t>
  </si>
  <si>
    <t>F1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</si>
</sst>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</numFmts>
  <fonts count="3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1" fontId="1" fillId="0" borderId="10" xfId="0" applyNumberFormat="1" applyFont="1" applyBorder="1" applyAlignment="1">
      <alignment horizontal="right" vertical="center"/>
    </xf>
    <xf numFmtId="2" fontId="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 quotePrefix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vertical="center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1" fontId="3" fillId="34" borderId="10" xfId="0" applyNumberFormat="1" applyFont="1" applyFill="1" applyBorder="1" applyAlignment="1">
      <alignment horizontal="right" vertical="center"/>
    </xf>
    <xf numFmtId="2" fontId="3" fillId="34" borderId="10" xfId="0" applyNumberFormat="1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PageLayoutView="0" workbookViewId="0" topLeftCell="A10">
      <selection activeCell="C21" sqref="C21"/>
    </sheetView>
  </sheetViews>
  <sheetFormatPr defaultColWidth="9.00390625" defaultRowHeight="12.75" outlineLevelRow="1"/>
  <cols>
    <col min="1" max="1" width="3.25390625" style="1" customWidth="1"/>
    <col min="2" max="2" width="30.625" style="1" customWidth="1"/>
    <col min="3" max="4" width="9.125" style="1" customWidth="1"/>
    <col min="5" max="5" width="10.125" style="1" customWidth="1"/>
    <col min="6" max="7" width="8.875" style="1" customWidth="1"/>
    <col min="8" max="8" width="9.375" style="1" customWidth="1"/>
    <col min="9" max="9" width="9.125" style="1" customWidth="1"/>
    <col min="10" max="10" width="8.75390625" style="1" customWidth="1"/>
    <col min="11" max="11" width="9.625" style="1" customWidth="1"/>
    <col min="12" max="12" width="10.00390625" style="1" customWidth="1"/>
    <col min="13" max="13" width="9.25390625" style="1" customWidth="1"/>
    <col min="14" max="14" width="8.75390625" style="1" customWidth="1"/>
    <col min="15" max="16" width="9.25390625" style="1" customWidth="1"/>
    <col min="17" max="17" width="9.625" style="1" customWidth="1"/>
    <col min="18" max="19" width="9.625" style="1" bestFit="1" customWidth="1"/>
    <col min="20" max="20" width="10.00390625" style="1" customWidth="1"/>
    <col min="21" max="21" width="9.625" style="1" bestFit="1" customWidth="1"/>
    <col min="22" max="16384" width="9.125" style="1" customWidth="1"/>
  </cols>
  <sheetData>
    <row r="1" ht="12.75">
      <c r="O1" s="1" t="s">
        <v>0</v>
      </c>
    </row>
    <row r="2" spans="1:17" ht="34.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</row>
    <row r="5" spans="1:16" ht="36.75" customHeight="1">
      <c r="A5" s="16" t="s">
        <v>2</v>
      </c>
      <c r="B5" s="13" t="s">
        <v>3</v>
      </c>
      <c r="C5" s="13" t="s">
        <v>4</v>
      </c>
      <c r="D5" s="13"/>
      <c r="E5" s="15" t="s">
        <v>5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37.5" customHeight="1">
      <c r="A6" s="16"/>
      <c r="B6" s="13"/>
      <c r="C6" s="13" t="s">
        <v>6</v>
      </c>
      <c r="D6" s="13" t="s">
        <v>7</v>
      </c>
      <c r="E6" s="15" t="s">
        <v>8</v>
      </c>
      <c r="F6" s="15"/>
      <c r="G6" s="17" t="s">
        <v>9</v>
      </c>
      <c r="H6" s="17"/>
      <c r="I6" s="15" t="s">
        <v>10</v>
      </c>
      <c r="J6" s="15"/>
      <c r="K6" s="17" t="s">
        <v>9</v>
      </c>
      <c r="L6" s="17"/>
      <c r="M6" s="13" t="s">
        <v>11</v>
      </c>
      <c r="N6" s="13"/>
      <c r="O6" s="17" t="s">
        <v>9</v>
      </c>
      <c r="P6" s="17"/>
    </row>
    <row r="7" spans="1:16" ht="26.25" customHeight="1">
      <c r="A7" s="16"/>
      <c r="B7" s="13"/>
      <c r="C7" s="13"/>
      <c r="D7" s="13"/>
      <c r="E7" s="3" t="s">
        <v>6</v>
      </c>
      <c r="F7" s="3" t="s">
        <v>7</v>
      </c>
      <c r="G7" s="4" t="s">
        <v>6</v>
      </c>
      <c r="H7" s="4" t="s">
        <v>7</v>
      </c>
      <c r="I7" s="3" t="s">
        <v>6</v>
      </c>
      <c r="J7" s="3" t="s">
        <v>7</v>
      </c>
      <c r="K7" s="4" t="s">
        <v>6</v>
      </c>
      <c r="L7" s="4" t="s">
        <v>7</v>
      </c>
      <c r="M7" s="3" t="s">
        <v>6</v>
      </c>
      <c r="N7" s="3" t="s">
        <v>7</v>
      </c>
      <c r="O7" s="4" t="s">
        <v>6</v>
      </c>
      <c r="P7" s="4" t="s">
        <v>7</v>
      </c>
    </row>
    <row r="8" spans="1:27" ht="12.75">
      <c r="A8" s="12" t="s">
        <v>12</v>
      </c>
      <c r="B8" s="12" t="s">
        <v>13</v>
      </c>
      <c r="C8" s="12">
        <v>1</v>
      </c>
      <c r="D8" s="12">
        <v>2</v>
      </c>
      <c r="E8" s="12">
        <v>3</v>
      </c>
      <c r="F8" s="12">
        <v>4</v>
      </c>
      <c r="G8" s="18">
        <v>5</v>
      </c>
      <c r="H8" s="18">
        <v>6</v>
      </c>
      <c r="I8" s="12">
        <v>7</v>
      </c>
      <c r="J8" s="12">
        <v>8</v>
      </c>
      <c r="K8" s="18">
        <v>9</v>
      </c>
      <c r="L8" s="18">
        <v>10</v>
      </c>
      <c r="M8" s="19">
        <v>11</v>
      </c>
      <c r="N8" s="19">
        <v>12</v>
      </c>
      <c r="O8" s="18">
        <v>13</v>
      </c>
      <c r="P8" s="18">
        <v>14</v>
      </c>
      <c r="Y8" s="1" t="s">
        <v>14</v>
      </c>
      <c r="Z8" s="1" t="s">
        <v>15</v>
      </c>
      <c r="AA8" s="1" t="s">
        <v>16</v>
      </c>
    </row>
    <row r="9" spans="1:27" ht="12.75" customHeight="1" outlineLevel="1">
      <c r="A9" s="12">
        <v>1</v>
      </c>
      <c r="B9" s="8" t="s">
        <v>17</v>
      </c>
      <c r="C9" s="9">
        <v>1892</v>
      </c>
      <c r="D9" s="20">
        <f>'Z8_4'!C2</f>
        <v>2096</v>
      </c>
      <c r="E9" s="9">
        <v>34</v>
      </c>
      <c r="F9" s="20">
        <v>80</v>
      </c>
      <c r="G9" s="10">
        <f>IF(C9=0,IF(E9=0,0,100),T9)</f>
        <v>1.7970401691331923</v>
      </c>
      <c r="H9" s="10">
        <f>IF(D9=0,IF(F9=0,0,100),Q9)</f>
        <v>3.816793893129771</v>
      </c>
      <c r="I9" s="9">
        <v>2</v>
      </c>
      <c r="J9" s="20">
        <v>1</v>
      </c>
      <c r="K9" s="10">
        <f>IF(C9=0,IF(I9=0,0,100),U9)</f>
        <v>0.10570824524312897</v>
      </c>
      <c r="L9" s="10">
        <f>IF(D9=0,IF(J9=0,0,100),R9)</f>
        <v>0.04770992366412214</v>
      </c>
      <c r="M9" s="9">
        <v>36</v>
      </c>
      <c r="N9" s="20">
        <f>SUM(F9,J9)</f>
        <v>81</v>
      </c>
      <c r="O9" s="10">
        <f>IF(C9=0,IF(M9=0,0,100),V9)</f>
        <v>1.9027484143763214</v>
      </c>
      <c r="P9" s="10">
        <f>IF(D9=0,IF(N9=0,0,100),S9)</f>
        <v>3.864503816793893</v>
      </c>
      <c r="Q9" s="5">
        <f>SUM(F9*100/D9)</f>
        <v>3.816793893129771</v>
      </c>
      <c r="R9" s="5">
        <f>SUM(J9*100/D9)</f>
        <v>0.04770992366412214</v>
      </c>
      <c r="S9" s="5">
        <f>SUM(N9*100/D9)</f>
        <v>3.864503816793893</v>
      </c>
      <c r="T9" s="5">
        <f>SUM(E9*100/C9)</f>
        <v>1.7970401691331923</v>
      </c>
      <c r="U9" s="5">
        <f>SUM(I9*100/C9)</f>
        <v>0.10570824524312897</v>
      </c>
      <c r="V9" s="6">
        <f>SUM(M9*100/C9)</f>
        <v>1.9027484143763214</v>
      </c>
      <c r="W9" s="6"/>
      <c r="X9" s="6"/>
      <c r="Y9" s="7"/>
      <c r="Z9" s="7"/>
      <c r="AA9" s="7"/>
    </row>
    <row r="10" spans="1:27" ht="12.75" outlineLevel="1">
      <c r="A10" s="12">
        <v>2</v>
      </c>
      <c r="B10" s="8" t="s">
        <v>18</v>
      </c>
      <c r="C10" s="9">
        <v>825</v>
      </c>
      <c r="D10" s="20">
        <f>'Z8_4'!C3</f>
        <v>693</v>
      </c>
      <c r="E10" s="9">
        <v>28</v>
      </c>
      <c r="F10" s="20">
        <v>26</v>
      </c>
      <c r="G10" s="10">
        <f aca="true" t="shared" si="0" ref="G10:G36">IF(C10=0,IF(E10=0,0,100),T10)</f>
        <v>3.393939393939394</v>
      </c>
      <c r="H10" s="10">
        <f aca="true" t="shared" si="1" ref="H10:H36">IF(D10=0,IF(F10=0,0,100),Q10)</f>
        <v>3.751803751803752</v>
      </c>
      <c r="I10" s="9">
        <v>0</v>
      </c>
      <c r="J10" s="20">
        <v>0</v>
      </c>
      <c r="K10" s="10">
        <f aca="true" t="shared" si="2" ref="K10:K36">IF(C10=0,IF(I10=0,0,100),U10)</f>
        <v>0</v>
      </c>
      <c r="L10" s="10">
        <f aca="true" t="shared" si="3" ref="L10:L36">IF(D10=0,IF(J10=0,0,100),R10)</f>
        <v>0</v>
      </c>
      <c r="M10" s="9">
        <v>28</v>
      </c>
      <c r="N10" s="20">
        <f aca="true" t="shared" si="4" ref="N10:N36">SUM(F10,J10)</f>
        <v>26</v>
      </c>
      <c r="O10" s="10">
        <f aca="true" t="shared" si="5" ref="O10:O36">IF(C10=0,IF(M10=0,0,100),V10)</f>
        <v>3.393939393939394</v>
      </c>
      <c r="P10" s="10">
        <f aca="true" t="shared" si="6" ref="P10:P36">IF(D10=0,IF(N10=0,0,100),S10)</f>
        <v>3.751803751803752</v>
      </c>
      <c r="Q10" s="5">
        <f aca="true" t="shared" si="7" ref="Q10:Q36">SUM(F10*100/D10)</f>
        <v>3.751803751803752</v>
      </c>
      <c r="R10" s="5">
        <f aca="true" t="shared" si="8" ref="R10:R36">SUM(J10*100/D10)</f>
        <v>0</v>
      </c>
      <c r="S10" s="5">
        <f aca="true" t="shared" si="9" ref="S10:S36">SUM(N10*100/D10)</f>
        <v>3.751803751803752</v>
      </c>
      <c r="T10" s="5">
        <f aca="true" t="shared" si="10" ref="T10:T36">SUM(E10*100/C10)</f>
        <v>3.393939393939394</v>
      </c>
      <c r="U10" s="5">
        <f aca="true" t="shared" si="11" ref="U10:U36">SUM(I10*100/C10)</f>
        <v>0</v>
      </c>
      <c r="V10" s="6">
        <f aca="true" t="shared" si="12" ref="V10:V36">SUM(M10*100/C10)</f>
        <v>3.393939393939394</v>
      </c>
      <c r="W10" s="6"/>
      <c r="X10" s="6"/>
      <c r="Y10" s="7"/>
      <c r="Z10" s="7"/>
      <c r="AA10" s="7"/>
    </row>
    <row r="11" spans="1:27" ht="12.75" outlineLevel="1">
      <c r="A11" s="12">
        <v>3</v>
      </c>
      <c r="B11" s="8" t="s">
        <v>19</v>
      </c>
      <c r="C11" s="9">
        <v>447</v>
      </c>
      <c r="D11" s="20">
        <f>'Z8_4'!C4</f>
        <v>570</v>
      </c>
      <c r="E11" s="9">
        <v>11</v>
      </c>
      <c r="F11" s="20">
        <v>31</v>
      </c>
      <c r="G11" s="10">
        <f t="shared" si="0"/>
        <v>2.460850111856823</v>
      </c>
      <c r="H11" s="10">
        <f t="shared" si="1"/>
        <v>5.43859649122807</v>
      </c>
      <c r="I11" s="9">
        <v>0</v>
      </c>
      <c r="J11" s="20">
        <v>0</v>
      </c>
      <c r="K11" s="10">
        <f t="shared" si="2"/>
        <v>0</v>
      </c>
      <c r="L11" s="10">
        <f t="shared" si="3"/>
        <v>0</v>
      </c>
      <c r="M11" s="9">
        <v>11</v>
      </c>
      <c r="N11" s="20">
        <f t="shared" si="4"/>
        <v>31</v>
      </c>
      <c r="O11" s="10">
        <f t="shared" si="5"/>
        <v>2.460850111856823</v>
      </c>
      <c r="P11" s="10">
        <f t="shared" si="6"/>
        <v>5.43859649122807</v>
      </c>
      <c r="Q11" s="5">
        <f t="shared" si="7"/>
        <v>5.43859649122807</v>
      </c>
      <c r="R11" s="5">
        <f t="shared" si="8"/>
        <v>0</v>
      </c>
      <c r="S11" s="5">
        <f t="shared" si="9"/>
        <v>5.43859649122807</v>
      </c>
      <c r="T11" s="5">
        <f t="shared" si="10"/>
        <v>2.460850111856823</v>
      </c>
      <c r="U11" s="5">
        <f t="shared" si="11"/>
        <v>0</v>
      </c>
      <c r="V11" s="6">
        <f t="shared" si="12"/>
        <v>2.460850111856823</v>
      </c>
      <c r="W11" s="6"/>
      <c r="X11" s="6"/>
      <c r="Y11" s="7"/>
      <c r="Z11" s="7"/>
      <c r="AA11" s="7"/>
    </row>
    <row r="12" spans="1:27" ht="12.75" outlineLevel="1">
      <c r="A12" s="12">
        <v>4</v>
      </c>
      <c r="B12" s="8" t="s">
        <v>20</v>
      </c>
      <c r="C12" s="9">
        <v>1977</v>
      </c>
      <c r="D12" s="20">
        <f>'Z8_4'!C5</f>
        <v>1973</v>
      </c>
      <c r="E12" s="9">
        <v>45</v>
      </c>
      <c r="F12" s="20">
        <v>171</v>
      </c>
      <c r="G12" s="10">
        <f t="shared" si="0"/>
        <v>2.276176024279211</v>
      </c>
      <c r="H12" s="10">
        <f t="shared" si="1"/>
        <v>8.667004561581349</v>
      </c>
      <c r="I12" s="9">
        <v>1</v>
      </c>
      <c r="J12" s="20">
        <v>2</v>
      </c>
      <c r="K12" s="10">
        <f t="shared" si="2"/>
        <v>0.05058168942842691</v>
      </c>
      <c r="L12" s="10">
        <f t="shared" si="3"/>
        <v>0.10136847440446022</v>
      </c>
      <c r="M12" s="9">
        <v>46</v>
      </c>
      <c r="N12" s="20">
        <f t="shared" si="4"/>
        <v>173</v>
      </c>
      <c r="O12" s="10">
        <f t="shared" si="5"/>
        <v>2.3267577137076376</v>
      </c>
      <c r="P12" s="10">
        <f t="shared" si="6"/>
        <v>8.768373035985809</v>
      </c>
      <c r="Q12" s="5">
        <f t="shared" si="7"/>
        <v>8.667004561581349</v>
      </c>
      <c r="R12" s="5">
        <f t="shared" si="8"/>
        <v>0.10136847440446022</v>
      </c>
      <c r="S12" s="5">
        <f t="shared" si="9"/>
        <v>8.768373035985809</v>
      </c>
      <c r="T12" s="5">
        <f t="shared" si="10"/>
        <v>2.276176024279211</v>
      </c>
      <c r="U12" s="5">
        <f t="shared" si="11"/>
        <v>0.05058168942842691</v>
      </c>
      <c r="V12" s="6">
        <f t="shared" si="12"/>
        <v>2.3267577137076376</v>
      </c>
      <c r="W12" s="6"/>
      <c r="X12" s="6"/>
      <c r="Y12" s="7"/>
      <c r="Z12" s="7"/>
      <c r="AA12" s="7"/>
    </row>
    <row r="13" spans="1:27" ht="12.75" outlineLevel="1">
      <c r="A13" s="12">
        <v>5</v>
      </c>
      <c r="B13" s="8" t="s">
        <v>21</v>
      </c>
      <c r="C13" s="9">
        <v>3319</v>
      </c>
      <c r="D13" s="20">
        <f>'Z8_4'!C6</f>
        <v>5274</v>
      </c>
      <c r="E13" s="9">
        <v>91</v>
      </c>
      <c r="F13" s="20">
        <v>108</v>
      </c>
      <c r="G13" s="10">
        <f t="shared" si="0"/>
        <v>2.741789695691473</v>
      </c>
      <c r="H13" s="10">
        <f t="shared" si="1"/>
        <v>2.04778156996587</v>
      </c>
      <c r="I13" s="9">
        <v>1</v>
      </c>
      <c r="J13" s="20">
        <v>1</v>
      </c>
      <c r="K13" s="10">
        <f t="shared" si="2"/>
        <v>0.030129557095510694</v>
      </c>
      <c r="L13" s="10">
        <f t="shared" si="3"/>
        <v>0.018960940462646948</v>
      </c>
      <c r="M13" s="9">
        <v>92</v>
      </c>
      <c r="N13" s="20">
        <f t="shared" si="4"/>
        <v>109</v>
      </c>
      <c r="O13" s="10">
        <f t="shared" si="5"/>
        <v>2.771919252786984</v>
      </c>
      <c r="P13" s="10">
        <f t="shared" si="6"/>
        <v>2.0667425104285173</v>
      </c>
      <c r="Q13" s="5">
        <f t="shared" si="7"/>
        <v>2.04778156996587</v>
      </c>
      <c r="R13" s="5">
        <f t="shared" si="8"/>
        <v>0.018960940462646948</v>
      </c>
      <c r="S13" s="5">
        <f t="shared" si="9"/>
        <v>2.0667425104285173</v>
      </c>
      <c r="T13" s="5">
        <f t="shared" si="10"/>
        <v>2.741789695691473</v>
      </c>
      <c r="U13" s="5">
        <f t="shared" si="11"/>
        <v>0.030129557095510694</v>
      </c>
      <c r="V13" s="6">
        <f t="shared" si="12"/>
        <v>2.771919252786984</v>
      </c>
      <c r="W13" s="6"/>
      <c r="X13" s="6"/>
      <c r="Y13" s="7"/>
      <c r="Z13" s="7"/>
      <c r="AA13" s="7"/>
    </row>
    <row r="14" spans="1:27" ht="12.75" outlineLevel="1">
      <c r="A14" s="12">
        <v>6</v>
      </c>
      <c r="B14" s="8" t="s">
        <v>22</v>
      </c>
      <c r="C14" s="9">
        <v>1042</v>
      </c>
      <c r="D14" s="20">
        <f>'Z8_4'!C7</f>
        <v>1417</v>
      </c>
      <c r="E14" s="9">
        <v>24</v>
      </c>
      <c r="F14" s="20">
        <v>48</v>
      </c>
      <c r="G14" s="10">
        <f t="shared" si="0"/>
        <v>2.3032629558541267</v>
      </c>
      <c r="H14" s="10">
        <f t="shared" si="1"/>
        <v>3.387438249823571</v>
      </c>
      <c r="I14" s="9">
        <v>1</v>
      </c>
      <c r="J14" s="20">
        <v>1</v>
      </c>
      <c r="K14" s="10">
        <f t="shared" si="2"/>
        <v>0.09596928982725528</v>
      </c>
      <c r="L14" s="10">
        <f t="shared" si="3"/>
        <v>0.07057163020465773</v>
      </c>
      <c r="M14" s="9">
        <v>25</v>
      </c>
      <c r="N14" s="20">
        <f t="shared" si="4"/>
        <v>49</v>
      </c>
      <c r="O14" s="10">
        <f t="shared" si="5"/>
        <v>2.399232245681382</v>
      </c>
      <c r="P14" s="10">
        <f t="shared" si="6"/>
        <v>3.4580098800282286</v>
      </c>
      <c r="Q14" s="5">
        <f t="shared" si="7"/>
        <v>3.387438249823571</v>
      </c>
      <c r="R14" s="5">
        <f t="shared" si="8"/>
        <v>0.07057163020465773</v>
      </c>
      <c r="S14" s="5">
        <f t="shared" si="9"/>
        <v>3.4580098800282286</v>
      </c>
      <c r="T14" s="5">
        <f t="shared" si="10"/>
        <v>2.3032629558541267</v>
      </c>
      <c r="U14" s="5">
        <f t="shared" si="11"/>
        <v>0.09596928982725528</v>
      </c>
      <c r="V14" s="6">
        <f t="shared" si="12"/>
        <v>2.399232245681382</v>
      </c>
      <c r="W14" s="6"/>
      <c r="X14" s="6"/>
      <c r="Y14" s="7"/>
      <c r="Z14" s="7"/>
      <c r="AA14" s="7"/>
    </row>
    <row r="15" spans="1:27" ht="12.75" outlineLevel="1">
      <c r="A15" s="12">
        <v>7</v>
      </c>
      <c r="B15" s="8" t="s">
        <v>23</v>
      </c>
      <c r="C15" s="9">
        <v>1127</v>
      </c>
      <c r="D15" s="20">
        <f>'Z8_4'!C8</f>
        <v>1333</v>
      </c>
      <c r="E15" s="9">
        <v>19</v>
      </c>
      <c r="F15" s="20">
        <v>51</v>
      </c>
      <c r="G15" s="10">
        <f t="shared" si="0"/>
        <v>1.6858917480035494</v>
      </c>
      <c r="H15" s="10">
        <f t="shared" si="1"/>
        <v>3.8259564891222806</v>
      </c>
      <c r="I15" s="9">
        <v>0</v>
      </c>
      <c r="J15" s="20">
        <v>0</v>
      </c>
      <c r="K15" s="10">
        <f t="shared" si="2"/>
        <v>0</v>
      </c>
      <c r="L15" s="10">
        <f t="shared" si="3"/>
        <v>0</v>
      </c>
      <c r="M15" s="9">
        <v>19</v>
      </c>
      <c r="N15" s="20">
        <f t="shared" si="4"/>
        <v>51</v>
      </c>
      <c r="O15" s="10">
        <f t="shared" si="5"/>
        <v>1.6858917480035494</v>
      </c>
      <c r="P15" s="10">
        <f t="shared" si="6"/>
        <v>3.8259564891222806</v>
      </c>
      <c r="Q15" s="5">
        <f t="shared" si="7"/>
        <v>3.8259564891222806</v>
      </c>
      <c r="R15" s="5">
        <f t="shared" si="8"/>
        <v>0</v>
      </c>
      <c r="S15" s="5">
        <f t="shared" si="9"/>
        <v>3.8259564891222806</v>
      </c>
      <c r="T15" s="5">
        <f t="shared" si="10"/>
        <v>1.6858917480035494</v>
      </c>
      <c r="U15" s="5">
        <f t="shared" si="11"/>
        <v>0</v>
      </c>
      <c r="V15" s="6">
        <f t="shared" si="12"/>
        <v>1.6858917480035494</v>
      </c>
      <c r="W15" s="6"/>
      <c r="X15" s="6"/>
      <c r="Y15" s="7"/>
      <c r="Z15" s="7"/>
      <c r="AA15" s="7"/>
    </row>
    <row r="16" spans="1:27" ht="12.75" outlineLevel="1">
      <c r="A16" s="12">
        <v>8</v>
      </c>
      <c r="B16" s="8" t="s">
        <v>24</v>
      </c>
      <c r="C16" s="9">
        <v>733</v>
      </c>
      <c r="D16" s="20">
        <f>'Z8_4'!C9</f>
        <v>1198</v>
      </c>
      <c r="E16" s="9">
        <v>28</v>
      </c>
      <c r="F16" s="20">
        <v>82</v>
      </c>
      <c r="G16" s="10">
        <f t="shared" si="0"/>
        <v>3.819918144611187</v>
      </c>
      <c r="H16" s="10">
        <f t="shared" si="1"/>
        <v>6.844741235392321</v>
      </c>
      <c r="I16" s="9">
        <v>0</v>
      </c>
      <c r="J16" s="20">
        <v>0</v>
      </c>
      <c r="K16" s="10">
        <f t="shared" si="2"/>
        <v>0</v>
      </c>
      <c r="L16" s="10">
        <f t="shared" si="3"/>
        <v>0</v>
      </c>
      <c r="M16" s="9">
        <v>28</v>
      </c>
      <c r="N16" s="20">
        <f t="shared" si="4"/>
        <v>82</v>
      </c>
      <c r="O16" s="10">
        <f t="shared" si="5"/>
        <v>3.819918144611187</v>
      </c>
      <c r="P16" s="10">
        <f t="shared" si="6"/>
        <v>6.844741235392321</v>
      </c>
      <c r="Q16" s="5">
        <f t="shared" si="7"/>
        <v>6.844741235392321</v>
      </c>
      <c r="R16" s="5">
        <f t="shared" si="8"/>
        <v>0</v>
      </c>
      <c r="S16" s="5">
        <f t="shared" si="9"/>
        <v>6.844741235392321</v>
      </c>
      <c r="T16" s="5">
        <f t="shared" si="10"/>
        <v>3.819918144611187</v>
      </c>
      <c r="U16" s="5">
        <f t="shared" si="11"/>
        <v>0</v>
      </c>
      <c r="V16" s="6">
        <f t="shared" si="12"/>
        <v>3.819918144611187</v>
      </c>
      <c r="W16" s="6"/>
      <c r="X16" s="6"/>
      <c r="Y16" s="7"/>
      <c r="Z16" s="7"/>
      <c r="AA16" s="7"/>
    </row>
    <row r="17" spans="1:27" ht="12.75" outlineLevel="1">
      <c r="A17" s="12">
        <v>9</v>
      </c>
      <c r="B17" s="8" t="s">
        <v>25</v>
      </c>
      <c r="C17" s="9">
        <v>628</v>
      </c>
      <c r="D17" s="20">
        <f>'Z8_4'!C10</f>
        <v>500</v>
      </c>
      <c r="E17" s="9">
        <v>12</v>
      </c>
      <c r="F17" s="20">
        <v>43</v>
      </c>
      <c r="G17" s="10">
        <f t="shared" si="0"/>
        <v>1.910828025477707</v>
      </c>
      <c r="H17" s="10">
        <f t="shared" si="1"/>
        <v>8.6</v>
      </c>
      <c r="I17" s="9">
        <v>2</v>
      </c>
      <c r="J17" s="20">
        <v>0</v>
      </c>
      <c r="K17" s="10">
        <f t="shared" si="2"/>
        <v>0.3184713375796178</v>
      </c>
      <c r="L17" s="10">
        <f t="shared" si="3"/>
        <v>0</v>
      </c>
      <c r="M17" s="9">
        <v>14</v>
      </c>
      <c r="N17" s="20">
        <f t="shared" si="4"/>
        <v>43</v>
      </c>
      <c r="O17" s="10">
        <f t="shared" si="5"/>
        <v>2.229299363057325</v>
      </c>
      <c r="P17" s="10">
        <f t="shared" si="6"/>
        <v>8.6</v>
      </c>
      <c r="Q17" s="5">
        <f t="shared" si="7"/>
        <v>8.6</v>
      </c>
      <c r="R17" s="5">
        <f t="shared" si="8"/>
        <v>0</v>
      </c>
      <c r="S17" s="5">
        <f t="shared" si="9"/>
        <v>8.6</v>
      </c>
      <c r="T17" s="5">
        <f t="shared" si="10"/>
        <v>1.910828025477707</v>
      </c>
      <c r="U17" s="5">
        <f t="shared" si="11"/>
        <v>0.3184713375796178</v>
      </c>
      <c r="V17" s="6">
        <f t="shared" si="12"/>
        <v>2.229299363057325</v>
      </c>
      <c r="W17" s="6"/>
      <c r="X17" s="6"/>
      <c r="Y17" s="7"/>
      <c r="Z17" s="7"/>
      <c r="AA17" s="7"/>
    </row>
    <row r="18" spans="1:27" ht="12.75" outlineLevel="1">
      <c r="A18" s="12">
        <v>10</v>
      </c>
      <c r="B18" s="8" t="s">
        <v>26</v>
      </c>
      <c r="C18" s="9">
        <v>1222</v>
      </c>
      <c r="D18" s="20">
        <f>'Z8_4'!C11</f>
        <v>1037</v>
      </c>
      <c r="E18" s="9">
        <v>67</v>
      </c>
      <c r="F18" s="20">
        <v>71</v>
      </c>
      <c r="G18" s="10">
        <f t="shared" si="0"/>
        <v>5.482815057283142</v>
      </c>
      <c r="H18" s="10">
        <f t="shared" si="1"/>
        <v>6.846673095467695</v>
      </c>
      <c r="I18" s="9">
        <v>0</v>
      </c>
      <c r="J18" s="20">
        <v>1</v>
      </c>
      <c r="K18" s="10">
        <f t="shared" si="2"/>
        <v>0</v>
      </c>
      <c r="L18" s="10">
        <f t="shared" si="3"/>
        <v>0.09643201542912247</v>
      </c>
      <c r="M18" s="9">
        <v>67</v>
      </c>
      <c r="N18" s="20">
        <f t="shared" si="4"/>
        <v>72</v>
      </c>
      <c r="O18" s="10">
        <f t="shared" si="5"/>
        <v>5.482815057283142</v>
      </c>
      <c r="P18" s="10">
        <f t="shared" si="6"/>
        <v>6.943105110896818</v>
      </c>
      <c r="Q18" s="5">
        <f t="shared" si="7"/>
        <v>6.846673095467695</v>
      </c>
      <c r="R18" s="5">
        <f t="shared" si="8"/>
        <v>0.09643201542912247</v>
      </c>
      <c r="S18" s="5">
        <f t="shared" si="9"/>
        <v>6.943105110896818</v>
      </c>
      <c r="T18" s="5">
        <f t="shared" si="10"/>
        <v>5.482815057283142</v>
      </c>
      <c r="U18" s="5">
        <f t="shared" si="11"/>
        <v>0</v>
      </c>
      <c r="V18" s="6">
        <f t="shared" si="12"/>
        <v>5.482815057283142</v>
      </c>
      <c r="W18" s="6"/>
      <c r="X18" s="6"/>
      <c r="Y18" s="7"/>
      <c r="Z18" s="7"/>
      <c r="AA18" s="7"/>
    </row>
    <row r="19" spans="1:27" ht="12.75" outlineLevel="1">
      <c r="A19" s="12">
        <v>11</v>
      </c>
      <c r="B19" s="8" t="s">
        <v>27</v>
      </c>
      <c r="C19" s="9">
        <v>675</v>
      </c>
      <c r="D19" s="20">
        <f>'Z8_4'!C12</f>
        <v>932</v>
      </c>
      <c r="E19" s="9">
        <v>25</v>
      </c>
      <c r="F19" s="20">
        <v>54</v>
      </c>
      <c r="G19" s="10">
        <f t="shared" si="0"/>
        <v>3.7037037037037037</v>
      </c>
      <c r="H19" s="10">
        <f t="shared" si="1"/>
        <v>5.793991416309013</v>
      </c>
      <c r="I19" s="9">
        <v>0</v>
      </c>
      <c r="J19" s="20">
        <v>0</v>
      </c>
      <c r="K19" s="10">
        <f t="shared" si="2"/>
        <v>0</v>
      </c>
      <c r="L19" s="10">
        <f t="shared" si="3"/>
        <v>0</v>
      </c>
      <c r="M19" s="9">
        <v>25</v>
      </c>
      <c r="N19" s="20">
        <f t="shared" si="4"/>
        <v>54</v>
      </c>
      <c r="O19" s="10">
        <f t="shared" si="5"/>
        <v>3.7037037037037037</v>
      </c>
      <c r="P19" s="10">
        <f t="shared" si="6"/>
        <v>5.793991416309013</v>
      </c>
      <c r="Q19" s="5">
        <f t="shared" si="7"/>
        <v>5.793991416309013</v>
      </c>
      <c r="R19" s="5">
        <f t="shared" si="8"/>
        <v>0</v>
      </c>
      <c r="S19" s="5">
        <f t="shared" si="9"/>
        <v>5.793991416309013</v>
      </c>
      <c r="T19" s="5">
        <f t="shared" si="10"/>
        <v>3.7037037037037037</v>
      </c>
      <c r="U19" s="5">
        <f t="shared" si="11"/>
        <v>0</v>
      </c>
      <c r="V19" s="6">
        <f t="shared" si="12"/>
        <v>3.7037037037037037</v>
      </c>
      <c r="W19" s="6"/>
      <c r="X19" s="6"/>
      <c r="Y19" s="7"/>
      <c r="Z19" s="7"/>
      <c r="AA19" s="7"/>
    </row>
    <row r="20" spans="1:27" ht="12.75" outlineLevel="1">
      <c r="A20" s="12">
        <v>12</v>
      </c>
      <c r="B20" s="8" t="s">
        <v>28</v>
      </c>
      <c r="C20" s="9">
        <v>1334</v>
      </c>
      <c r="D20" s="20">
        <f>'Z8_4'!C13</f>
        <v>2832</v>
      </c>
      <c r="E20" s="9">
        <v>53</v>
      </c>
      <c r="F20" s="20">
        <v>96</v>
      </c>
      <c r="G20" s="10">
        <f t="shared" si="0"/>
        <v>3.973013493253373</v>
      </c>
      <c r="H20" s="10">
        <f t="shared" si="1"/>
        <v>3.389830508474576</v>
      </c>
      <c r="I20" s="9">
        <v>0</v>
      </c>
      <c r="J20" s="20">
        <v>2</v>
      </c>
      <c r="K20" s="10">
        <f t="shared" si="2"/>
        <v>0</v>
      </c>
      <c r="L20" s="10">
        <f t="shared" si="3"/>
        <v>0.07062146892655367</v>
      </c>
      <c r="M20" s="9">
        <v>53</v>
      </c>
      <c r="N20" s="20">
        <f t="shared" si="4"/>
        <v>98</v>
      </c>
      <c r="O20" s="10">
        <f t="shared" si="5"/>
        <v>3.973013493253373</v>
      </c>
      <c r="P20" s="10">
        <f t="shared" si="6"/>
        <v>3.4604519774011298</v>
      </c>
      <c r="Q20" s="5">
        <f t="shared" si="7"/>
        <v>3.389830508474576</v>
      </c>
      <c r="R20" s="5">
        <f t="shared" si="8"/>
        <v>0.07062146892655367</v>
      </c>
      <c r="S20" s="5">
        <f t="shared" si="9"/>
        <v>3.4604519774011298</v>
      </c>
      <c r="T20" s="5">
        <f t="shared" si="10"/>
        <v>3.973013493253373</v>
      </c>
      <c r="U20" s="5">
        <f t="shared" si="11"/>
        <v>0</v>
      </c>
      <c r="V20" s="6">
        <f t="shared" si="12"/>
        <v>3.973013493253373</v>
      </c>
      <c r="W20" s="6"/>
      <c r="X20" s="6"/>
      <c r="Y20" s="7"/>
      <c r="Z20" s="7"/>
      <c r="AA20" s="7"/>
    </row>
    <row r="21" spans="1:27" ht="12.75" outlineLevel="1">
      <c r="A21" s="12">
        <v>13</v>
      </c>
      <c r="B21" s="8" t="s">
        <v>29</v>
      </c>
      <c r="C21" s="9">
        <v>1661</v>
      </c>
      <c r="D21" s="20">
        <f>'Z8_4'!C14</f>
        <v>3376</v>
      </c>
      <c r="E21" s="9">
        <v>49</v>
      </c>
      <c r="F21" s="20">
        <v>153</v>
      </c>
      <c r="G21" s="10">
        <f t="shared" si="0"/>
        <v>2.9500301023479834</v>
      </c>
      <c r="H21" s="10">
        <f t="shared" si="1"/>
        <v>4.531990521327014</v>
      </c>
      <c r="I21" s="9">
        <v>1</v>
      </c>
      <c r="J21" s="20">
        <v>0</v>
      </c>
      <c r="K21" s="10">
        <f t="shared" si="2"/>
        <v>0.060204695966285374</v>
      </c>
      <c r="L21" s="10">
        <f t="shared" si="3"/>
        <v>0</v>
      </c>
      <c r="M21" s="9">
        <v>50</v>
      </c>
      <c r="N21" s="20">
        <f t="shared" si="4"/>
        <v>153</v>
      </c>
      <c r="O21" s="10">
        <f t="shared" si="5"/>
        <v>3.0102347983142685</v>
      </c>
      <c r="P21" s="10">
        <f t="shared" si="6"/>
        <v>4.531990521327014</v>
      </c>
      <c r="Q21" s="5">
        <f t="shared" si="7"/>
        <v>4.531990521327014</v>
      </c>
      <c r="R21" s="5">
        <f t="shared" si="8"/>
        <v>0</v>
      </c>
      <c r="S21" s="5">
        <f t="shared" si="9"/>
        <v>4.531990521327014</v>
      </c>
      <c r="T21" s="5">
        <f t="shared" si="10"/>
        <v>2.9500301023479834</v>
      </c>
      <c r="U21" s="5">
        <f t="shared" si="11"/>
        <v>0.060204695966285374</v>
      </c>
      <c r="V21" s="6">
        <f t="shared" si="12"/>
        <v>3.0102347983142685</v>
      </c>
      <c r="W21" s="6"/>
      <c r="X21" s="6"/>
      <c r="Y21" s="7"/>
      <c r="Z21" s="7"/>
      <c r="AA21" s="7"/>
    </row>
    <row r="22" spans="1:27" ht="12.75" outlineLevel="1">
      <c r="A22" s="12">
        <v>14</v>
      </c>
      <c r="B22" s="8" t="s">
        <v>30</v>
      </c>
      <c r="C22" s="9">
        <v>931</v>
      </c>
      <c r="D22" s="20">
        <f>'Z8_4'!C15</f>
        <v>1245</v>
      </c>
      <c r="E22" s="9">
        <v>25</v>
      </c>
      <c r="F22" s="20">
        <v>412</v>
      </c>
      <c r="G22" s="10">
        <f t="shared" si="0"/>
        <v>2.6852846401718584</v>
      </c>
      <c r="H22" s="10">
        <f t="shared" si="1"/>
        <v>33.092369477911646</v>
      </c>
      <c r="I22" s="9">
        <v>10</v>
      </c>
      <c r="J22" s="20">
        <v>5</v>
      </c>
      <c r="K22" s="10">
        <f t="shared" si="2"/>
        <v>1.0741138560687433</v>
      </c>
      <c r="L22" s="10">
        <f t="shared" si="3"/>
        <v>0.40160642570281124</v>
      </c>
      <c r="M22" s="9">
        <v>35</v>
      </c>
      <c r="N22" s="20">
        <f t="shared" si="4"/>
        <v>417</v>
      </c>
      <c r="O22" s="10">
        <f t="shared" si="5"/>
        <v>3.7593984962406015</v>
      </c>
      <c r="P22" s="10">
        <f t="shared" si="6"/>
        <v>33.493975903614455</v>
      </c>
      <c r="Q22" s="5">
        <f t="shared" si="7"/>
        <v>33.092369477911646</v>
      </c>
      <c r="R22" s="5">
        <f t="shared" si="8"/>
        <v>0.40160642570281124</v>
      </c>
      <c r="S22" s="5">
        <f t="shared" si="9"/>
        <v>33.493975903614455</v>
      </c>
      <c r="T22" s="5">
        <f t="shared" si="10"/>
        <v>2.6852846401718584</v>
      </c>
      <c r="U22" s="5">
        <f t="shared" si="11"/>
        <v>1.0741138560687433</v>
      </c>
      <c r="V22" s="6">
        <f t="shared" si="12"/>
        <v>3.7593984962406015</v>
      </c>
      <c r="W22" s="6"/>
      <c r="X22" s="6"/>
      <c r="Y22" s="7"/>
      <c r="Z22" s="7"/>
      <c r="AA22" s="7"/>
    </row>
    <row r="23" spans="1:27" ht="12.75" outlineLevel="1">
      <c r="A23" s="12">
        <v>15</v>
      </c>
      <c r="B23" s="8" t="s">
        <v>31</v>
      </c>
      <c r="C23" s="9">
        <v>1711</v>
      </c>
      <c r="D23" s="20">
        <f>'Z8_4'!C16</f>
        <v>1551</v>
      </c>
      <c r="E23" s="9">
        <v>68</v>
      </c>
      <c r="F23" s="20">
        <v>41</v>
      </c>
      <c r="G23" s="10">
        <f t="shared" si="0"/>
        <v>3.974284044418469</v>
      </c>
      <c r="H23" s="10">
        <f t="shared" si="1"/>
        <v>2.6434558349451964</v>
      </c>
      <c r="I23" s="9">
        <v>3</v>
      </c>
      <c r="J23" s="20">
        <v>0</v>
      </c>
      <c r="K23" s="10">
        <f t="shared" si="2"/>
        <v>0.17533606078316774</v>
      </c>
      <c r="L23" s="10">
        <f t="shared" si="3"/>
        <v>0</v>
      </c>
      <c r="M23" s="9">
        <v>71</v>
      </c>
      <c r="N23" s="20">
        <f t="shared" si="4"/>
        <v>41</v>
      </c>
      <c r="O23" s="10">
        <f t="shared" si="5"/>
        <v>4.149620105201636</v>
      </c>
      <c r="P23" s="10">
        <f t="shared" si="6"/>
        <v>2.6434558349451964</v>
      </c>
      <c r="Q23" s="5">
        <f t="shared" si="7"/>
        <v>2.6434558349451964</v>
      </c>
      <c r="R23" s="5">
        <f t="shared" si="8"/>
        <v>0</v>
      </c>
      <c r="S23" s="5">
        <f t="shared" si="9"/>
        <v>2.6434558349451964</v>
      </c>
      <c r="T23" s="5">
        <f t="shared" si="10"/>
        <v>3.974284044418469</v>
      </c>
      <c r="U23" s="5">
        <f t="shared" si="11"/>
        <v>0.17533606078316774</v>
      </c>
      <c r="V23" s="6">
        <f t="shared" si="12"/>
        <v>4.149620105201636</v>
      </c>
      <c r="W23" s="6"/>
      <c r="X23" s="6"/>
      <c r="Y23" s="7"/>
      <c r="Z23" s="7"/>
      <c r="AA23" s="7"/>
    </row>
    <row r="24" spans="1:27" ht="12.75" outlineLevel="1">
      <c r="A24" s="12">
        <v>16</v>
      </c>
      <c r="B24" s="8" t="s">
        <v>32</v>
      </c>
      <c r="C24" s="9">
        <v>920</v>
      </c>
      <c r="D24" s="20">
        <f>'Z8_4'!C17</f>
        <v>1026</v>
      </c>
      <c r="E24" s="9">
        <v>37</v>
      </c>
      <c r="F24" s="20">
        <v>60</v>
      </c>
      <c r="G24" s="10">
        <f t="shared" si="0"/>
        <v>4.021739130434782</v>
      </c>
      <c r="H24" s="10">
        <f t="shared" si="1"/>
        <v>5.847953216374269</v>
      </c>
      <c r="I24" s="9">
        <v>2</v>
      </c>
      <c r="J24" s="20">
        <v>0</v>
      </c>
      <c r="K24" s="10">
        <f t="shared" si="2"/>
        <v>0.21739130434782608</v>
      </c>
      <c r="L24" s="10">
        <f t="shared" si="3"/>
        <v>0</v>
      </c>
      <c r="M24" s="9">
        <v>39</v>
      </c>
      <c r="N24" s="20">
        <f t="shared" si="4"/>
        <v>60</v>
      </c>
      <c r="O24" s="10">
        <f t="shared" si="5"/>
        <v>4.239130434782608</v>
      </c>
      <c r="P24" s="10">
        <f t="shared" si="6"/>
        <v>5.847953216374269</v>
      </c>
      <c r="Q24" s="5">
        <f t="shared" si="7"/>
        <v>5.847953216374269</v>
      </c>
      <c r="R24" s="5">
        <f t="shared" si="8"/>
        <v>0</v>
      </c>
      <c r="S24" s="5">
        <f t="shared" si="9"/>
        <v>5.847953216374269</v>
      </c>
      <c r="T24" s="5">
        <f t="shared" si="10"/>
        <v>4.021739130434782</v>
      </c>
      <c r="U24" s="5">
        <f t="shared" si="11"/>
        <v>0.21739130434782608</v>
      </c>
      <c r="V24" s="6">
        <f t="shared" si="12"/>
        <v>4.239130434782608</v>
      </c>
      <c r="W24" s="6"/>
      <c r="X24" s="6"/>
      <c r="Y24" s="7"/>
      <c r="Z24" s="7"/>
      <c r="AA24" s="7"/>
    </row>
    <row r="25" spans="1:27" ht="12.75" outlineLevel="1">
      <c r="A25" s="12">
        <v>17</v>
      </c>
      <c r="B25" s="8" t="s">
        <v>33</v>
      </c>
      <c r="C25" s="9">
        <v>699</v>
      </c>
      <c r="D25" s="20">
        <f>'Z8_4'!C18</f>
        <v>771</v>
      </c>
      <c r="E25" s="9">
        <v>15</v>
      </c>
      <c r="F25" s="20">
        <v>93</v>
      </c>
      <c r="G25" s="10">
        <f t="shared" si="0"/>
        <v>2.1459227467811157</v>
      </c>
      <c r="H25" s="10">
        <f t="shared" si="1"/>
        <v>12.062256809338521</v>
      </c>
      <c r="I25" s="9">
        <v>0</v>
      </c>
      <c r="J25" s="20">
        <v>1</v>
      </c>
      <c r="K25" s="10">
        <f t="shared" si="2"/>
        <v>0</v>
      </c>
      <c r="L25" s="10">
        <f t="shared" si="3"/>
        <v>0.1297016861219196</v>
      </c>
      <c r="M25" s="9">
        <v>15</v>
      </c>
      <c r="N25" s="20">
        <f t="shared" si="4"/>
        <v>94</v>
      </c>
      <c r="O25" s="10">
        <f t="shared" si="5"/>
        <v>2.1459227467811157</v>
      </c>
      <c r="P25" s="10">
        <f t="shared" si="6"/>
        <v>12.19195849546044</v>
      </c>
      <c r="Q25" s="5">
        <f t="shared" si="7"/>
        <v>12.062256809338521</v>
      </c>
      <c r="R25" s="5">
        <f t="shared" si="8"/>
        <v>0.1297016861219196</v>
      </c>
      <c r="S25" s="5">
        <f t="shared" si="9"/>
        <v>12.19195849546044</v>
      </c>
      <c r="T25" s="5">
        <f t="shared" si="10"/>
        <v>2.1459227467811157</v>
      </c>
      <c r="U25" s="5">
        <f t="shared" si="11"/>
        <v>0</v>
      </c>
      <c r="V25" s="6">
        <f t="shared" si="12"/>
        <v>2.1459227467811157</v>
      </c>
      <c r="W25" s="6"/>
      <c r="X25" s="6"/>
      <c r="Y25" s="7"/>
      <c r="Z25" s="7"/>
      <c r="AA25" s="7"/>
    </row>
    <row r="26" spans="1:27" ht="12.75" outlineLevel="1">
      <c r="A26" s="12">
        <v>18</v>
      </c>
      <c r="B26" s="8" t="s">
        <v>34</v>
      </c>
      <c r="C26" s="9">
        <v>1116</v>
      </c>
      <c r="D26" s="20">
        <f>'Z8_4'!C19</f>
        <v>1485</v>
      </c>
      <c r="E26" s="9">
        <v>18</v>
      </c>
      <c r="F26" s="20">
        <v>50</v>
      </c>
      <c r="G26" s="10">
        <f t="shared" si="0"/>
        <v>1.6129032258064515</v>
      </c>
      <c r="H26" s="10">
        <f t="shared" si="1"/>
        <v>3.367003367003367</v>
      </c>
      <c r="I26" s="9">
        <v>0</v>
      </c>
      <c r="J26" s="20">
        <v>0</v>
      </c>
      <c r="K26" s="10">
        <f t="shared" si="2"/>
        <v>0</v>
      </c>
      <c r="L26" s="10">
        <f t="shared" si="3"/>
        <v>0</v>
      </c>
      <c r="M26" s="9">
        <v>18</v>
      </c>
      <c r="N26" s="20">
        <f t="shared" si="4"/>
        <v>50</v>
      </c>
      <c r="O26" s="10">
        <f t="shared" si="5"/>
        <v>1.6129032258064515</v>
      </c>
      <c r="P26" s="10">
        <f t="shared" si="6"/>
        <v>3.367003367003367</v>
      </c>
      <c r="Q26" s="5">
        <f t="shared" si="7"/>
        <v>3.367003367003367</v>
      </c>
      <c r="R26" s="5">
        <f t="shared" si="8"/>
        <v>0</v>
      </c>
      <c r="S26" s="5">
        <f t="shared" si="9"/>
        <v>3.367003367003367</v>
      </c>
      <c r="T26" s="5">
        <f t="shared" si="10"/>
        <v>1.6129032258064515</v>
      </c>
      <c r="U26" s="5">
        <f t="shared" si="11"/>
        <v>0</v>
      </c>
      <c r="V26" s="6">
        <f t="shared" si="12"/>
        <v>1.6129032258064515</v>
      </c>
      <c r="W26" s="6"/>
      <c r="X26" s="6"/>
      <c r="Y26" s="7"/>
      <c r="Z26" s="7"/>
      <c r="AA26" s="7"/>
    </row>
    <row r="27" spans="1:27" ht="12.75" outlineLevel="1">
      <c r="A27" s="12">
        <v>19</v>
      </c>
      <c r="B27" s="8" t="s">
        <v>35</v>
      </c>
      <c r="C27" s="9">
        <v>484</v>
      </c>
      <c r="D27" s="20">
        <f>'Z8_4'!C20</f>
        <v>476</v>
      </c>
      <c r="E27" s="9">
        <v>8</v>
      </c>
      <c r="F27" s="20">
        <v>28</v>
      </c>
      <c r="G27" s="10">
        <f t="shared" si="0"/>
        <v>1.6528925619834711</v>
      </c>
      <c r="H27" s="10">
        <f t="shared" si="1"/>
        <v>5.882352941176471</v>
      </c>
      <c r="I27" s="9">
        <v>0</v>
      </c>
      <c r="J27" s="20">
        <v>0</v>
      </c>
      <c r="K27" s="10">
        <f t="shared" si="2"/>
        <v>0</v>
      </c>
      <c r="L27" s="10">
        <f t="shared" si="3"/>
        <v>0</v>
      </c>
      <c r="M27" s="9">
        <v>8</v>
      </c>
      <c r="N27" s="20">
        <f t="shared" si="4"/>
        <v>28</v>
      </c>
      <c r="O27" s="10">
        <f t="shared" si="5"/>
        <v>1.6528925619834711</v>
      </c>
      <c r="P27" s="10">
        <f t="shared" si="6"/>
        <v>5.882352941176471</v>
      </c>
      <c r="Q27" s="5">
        <f t="shared" si="7"/>
        <v>5.882352941176471</v>
      </c>
      <c r="R27" s="5">
        <f t="shared" si="8"/>
        <v>0</v>
      </c>
      <c r="S27" s="5">
        <f t="shared" si="9"/>
        <v>5.882352941176471</v>
      </c>
      <c r="T27" s="5">
        <f t="shared" si="10"/>
        <v>1.6528925619834711</v>
      </c>
      <c r="U27" s="5">
        <f t="shared" si="11"/>
        <v>0</v>
      </c>
      <c r="V27" s="6">
        <f t="shared" si="12"/>
        <v>1.6528925619834711</v>
      </c>
      <c r="W27" s="6"/>
      <c r="X27" s="6"/>
      <c r="Y27" s="7"/>
      <c r="Z27" s="7"/>
      <c r="AA27" s="7"/>
    </row>
    <row r="28" spans="1:27" ht="12.75" outlineLevel="1">
      <c r="A28" s="12">
        <v>20</v>
      </c>
      <c r="B28" s="8" t="s">
        <v>36</v>
      </c>
      <c r="C28" s="9">
        <v>1727</v>
      </c>
      <c r="D28" s="20">
        <f>'Z8_4'!C21</f>
        <v>3499</v>
      </c>
      <c r="E28" s="9">
        <v>104</v>
      </c>
      <c r="F28" s="20">
        <v>21</v>
      </c>
      <c r="G28" s="10">
        <f t="shared" si="0"/>
        <v>6.022003474232774</v>
      </c>
      <c r="H28" s="10">
        <f t="shared" si="1"/>
        <v>0.6001714775650185</v>
      </c>
      <c r="I28" s="9">
        <v>2</v>
      </c>
      <c r="J28" s="20">
        <v>0</v>
      </c>
      <c r="K28" s="10">
        <f t="shared" si="2"/>
        <v>0.11580775911986103</v>
      </c>
      <c r="L28" s="10">
        <f t="shared" si="3"/>
        <v>0</v>
      </c>
      <c r="M28" s="9">
        <v>106</v>
      </c>
      <c r="N28" s="20">
        <f t="shared" si="4"/>
        <v>21</v>
      </c>
      <c r="O28" s="10">
        <f t="shared" si="5"/>
        <v>6.137811233352634</v>
      </c>
      <c r="P28" s="10">
        <f t="shared" si="6"/>
        <v>0.6001714775650185</v>
      </c>
      <c r="Q28" s="5">
        <f t="shared" si="7"/>
        <v>0.6001714775650185</v>
      </c>
      <c r="R28" s="5">
        <f t="shared" si="8"/>
        <v>0</v>
      </c>
      <c r="S28" s="5">
        <f t="shared" si="9"/>
        <v>0.6001714775650185</v>
      </c>
      <c r="T28" s="5">
        <f t="shared" si="10"/>
        <v>6.022003474232774</v>
      </c>
      <c r="U28" s="5">
        <f t="shared" si="11"/>
        <v>0.11580775911986103</v>
      </c>
      <c r="V28" s="6">
        <f t="shared" si="12"/>
        <v>6.137811233352634</v>
      </c>
      <c r="W28" s="6"/>
      <c r="X28" s="6"/>
      <c r="Y28" s="7"/>
      <c r="Z28" s="7"/>
      <c r="AA28" s="7"/>
    </row>
    <row r="29" spans="1:27" ht="12.75" outlineLevel="1">
      <c r="A29" s="12">
        <v>21</v>
      </c>
      <c r="B29" s="8" t="s">
        <v>37</v>
      </c>
      <c r="C29" s="9">
        <v>806</v>
      </c>
      <c r="D29" s="20">
        <f>'Z8_4'!C22</f>
        <v>2186</v>
      </c>
      <c r="E29" s="9">
        <v>27</v>
      </c>
      <c r="F29" s="20">
        <v>17</v>
      </c>
      <c r="G29" s="10">
        <f t="shared" si="0"/>
        <v>3.3498759305210917</v>
      </c>
      <c r="H29" s="10">
        <f t="shared" si="1"/>
        <v>0.777676120768527</v>
      </c>
      <c r="I29" s="9">
        <v>1</v>
      </c>
      <c r="J29" s="20">
        <v>1</v>
      </c>
      <c r="K29" s="10">
        <f t="shared" si="2"/>
        <v>0.12406947890818859</v>
      </c>
      <c r="L29" s="10">
        <f t="shared" si="3"/>
        <v>0.04574565416285453</v>
      </c>
      <c r="M29" s="9">
        <v>28</v>
      </c>
      <c r="N29" s="20">
        <f t="shared" si="4"/>
        <v>18</v>
      </c>
      <c r="O29" s="10">
        <f t="shared" si="5"/>
        <v>3.4739454094292803</v>
      </c>
      <c r="P29" s="10">
        <f t="shared" si="6"/>
        <v>0.8234217749313815</v>
      </c>
      <c r="Q29" s="5">
        <f t="shared" si="7"/>
        <v>0.777676120768527</v>
      </c>
      <c r="R29" s="5">
        <f t="shared" si="8"/>
        <v>0.04574565416285453</v>
      </c>
      <c r="S29" s="5">
        <f t="shared" si="9"/>
        <v>0.8234217749313815</v>
      </c>
      <c r="T29" s="5">
        <f t="shared" si="10"/>
        <v>3.3498759305210917</v>
      </c>
      <c r="U29" s="5">
        <f t="shared" si="11"/>
        <v>0.12406947890818859</v>
      </c>
      <c r="V29" s="6">
        <f t="shared" si="12"/>
        <v>3.4739454094292803</v>
      </c>
      <c r="W29" s="6"/>
      <c r="X29" s="6"/>
      <c r="Y29" s="7"/>
      <c r="Z29" s="7"/>
      <c r="AA29" s="7"/>
    </row>
    <row r="30" spans="1:27" ht="12.75" outlineLevel="1">
      <c r="A30" s="12">
        <v>22</v>
      </c>
      <c r="B30" s="8" t="s">
        <v>38</v>
      </c>
      <c r="C30" s="9">
        <v>1048</v>
      </c>
      <c r="D30" s="20">
        <f>'Z8_4'!C23</f>
        <v>1505</v>
      </c>
      <c r="E30" s="9">
        <v>16</v>
      </c>
      <c r="F30" s="20">
        <v>74</v>
      </c>
      <c r="G30" s="10">
        <f t="shared" si="0"/>
        <v>1.5267175572519085</v>
      </c>
      <c r="H30" s="10">
        <f t="shared" si="1"/>
        <v>4.916943521594685</v>
      </c>
      <c r="I30" s="9">
        <v>0</v>
      </c>
      <c r="J30" s="20">
        <v>0</v>
      </c>
      <c r="K30" s="10">
        <f t="shared" si="2"/>
        <v>0</v>
      </c>
      <c r="L30" s="10">
        <f t="shared" si="3"/>
        <v>0</v>
      </c>
      <c r="M30" s="9">
        <v>16</v>
      </c>
      <c r="N30" s="20">
        <f t="shared" si="4"/>
        <v>74</v>
      </c>
      <c r="O30" s="10">
        <f t="shared" si="5"/>
        <v>1.5267175572519085</v>
      </c>
      <c r="P30" s="10">
        <f t="shared" si="6"/>
        <v>4.916943521594685</v>
      </c>
      <c r="Q30" s="5">
        <f t="shared" si="7"/>
        <v>4.916943521594685</v>
      </c>
      <c r="R30" s="5">
        <f t="shared" si="8"/>
        <v>0</v>
      </c>
      <c r="S30" s="5">
        <f t="shared" si="9"/>
        <v>4.916943521594685</v>
      </c>
      <c r="T30" s="5">
        <f t="shared" si="10"/>
        <v>1.5267175572519085</v>
      </c>
      <c r="U30" s="5">
        <f t="shared" si="11"/>
        <v>0</v>
      </c>
      <c r="V30" s="6">
        <f t="shared" si="12"/>
        <v>1.5267175572519085</v>
      </c>
      <c r="W30" s="6"/>
      <c r="X30" s="6"/>
      <c r="Y30" s="7"/>
      <c r="Z30" s="7"/>
      <c r="AA30" s="7"/>
    </row>
    <row r="31" spans="1:27" ht="12.75" outlineLevel="1">
      <c r="A31" s="12">
        <v>23</v>
      </c>
      <c r="B31" s="8" t="s">
        <v>39</v>
      </c>
      <c r="C31" s="9">
        <v>797</v>
      </c>
      <c r="D31" s="20">
        <f>'Z8_4'!C24</f>
        <v>860</v>
      </c>
      <c r="E31" s="9">
        <v>30</v>
      </c>
      <c r="F31" s="20">
        <v>39</v>
      </c>
      <c r="G31" s="10">
        <f t="shared" si="0"/>
        <v>3.764115432873275</v>
      </c>
      <c r="H31" s="10">
        <f t="shared" si="1"/>
        <v>4.534883720930233</v>
      </c>
      <c r="I31" s="9">
        <v>0</v>
      </c>
      <c r="J31" s="20">
        <v>0</v>
      </c>
      <c r="K31" s="10">
        <f t="shared" si="2"/>
        <v>0</v>
      </c>
      <c r="L31" s="10">
        <f t="shared" si="3"/>
        <v>0</v>
      </c>
      <c r="M31" s="9">
        <v>30</v>
      </c>
      <c r="N31" s="20">
        <f t="shared" si="4"/>
        <v>39</v>
      </c>
      <c r="O31" s="10">
        <f t="shared" si="5"/>
        <v>3.764115432873275</v>
      </c>
      <c r="P31" s="10">
        <f t="shared" si="6"/>
        <v>4.534883720930233</v>
      </c>
      <c r="Q31" s="5">
        <f t="shared" si="7"/>
        <v>4.534883720930233</v>
      </c>
      <c r="R31" s="5">
        <f t="shared" si="8"/>
        <v>0</v>
      </c>
      <c r="S31" s="5">
        <f t="shared" si="9"/>
        <v>4.534883720930233</v>
      </c>
      <c r="T31" s="5">
        <f t="shared" si="10"/>
        <v>3.764115432873275</v>
      </c>
      <c r="U31" s="5">
        <f t="shared" si="11"/>
        <v>0</v>
      </c>
      <c r="V31" s="6">
        <f t="shared" si="12"/>
        <v>3.764115432873275</v>
      </c>
      <c r="W31" s="6"/>
      <c r="X31" s="6"/>
      <c r="Y31" s="7"/>
      <c r="Z31" s="7"/>
      <c r="AA31" s="7"/>
    </row>
    <row r="32" spans="1:27" ht="12.75" outlineLevel="1">
      <c r="A32" s="12">
        <v>24</v>
      </c>
      <c r="B32" s="8" t="s">
        <v>40</v>
      </c>
      <c r="C32" s="9">
        <v>446</v>
      </c>
      <c r="D32" s="20">
        <f>'Z8_4'!C25</f>
        <v>405</v>
      </c>
      <c r="E32" s="9">
        <v>5</v>
      </c>
      <c r="F32" s="20">
        <v>66</v>
      </c>
      <c r="G32" s="10">
        <f t="shared" si="0"/>
        <v>1.1210762331838564</v>
      </c>
      <c r="H32" s="10">
        <f t="shared" si="1"/>
        <v>16.296296296296298</v>
      </c>
      <c r="I32" s="9">
        <v>0</v>
      </c>
      <c r="J32" s="20">
        <v>1</v>
      </c>
      <c r="K32" s="10">
        <f t="shared" si="2"/>
        <v>0</v>
      </c>
      <c r="L32" s="10">
        <f t="shared" si="3"/>
        <v>0.24691358024691357</v>
      </c>
      <c r="M32" s="9">
        <v>5</v>
      </c>
      <c r="N32" s="20">
        <f t="shared" si="4"/>
        <v>67</v>
      </c>
      <c r="O32" s="10">
        <f t="shared" si="5"/>
        <v>1.1210762331838564</v>
      </c>
      <c r="P32" s="10">
        <f t="shared" si="6"/>
        <v>16.54320987654321</v>
      </c>
      <c r="Q32" s="5">
        <f t="shared" si="7"/>
        <v>16.296296296296298</v>
      </c>
      <c r="R32" s="5">
        <f t="shared" si="8"/>
        <v>0.24691358024691357</v>
      </c>
      <c r="S32" s="5">
        <f t="shared" si="9"/>
        <v>16.54320987654321</v>
      </c>
      <c r="T32" s="5">
        <f t="shared" si="10"/>
        <v>1.1210762331838564</v>
      </c>
      <c r="U32" s="5">
        <f t="shared" si="11"/>
        <v>0</v>
      </c>
      <c r="V32" s="6">
        <f t="shared" si="12"/>
        <v>1.1210762331838564</v>
      </c>
      <c r="W32" s="6"/>
      <c r="X32" s="6"/>
      <c r="Y32" s="7"/>
      <c r="Z32" s="7"/>
      <c r="AA32" s="7"/>
    </row>
    <row r="33" spans="1:27" ht="12.75" outlineLevel="1">
      <c r="A33" s="12">
        <v>25</v>
      </c>
      <c r="B33" s="8" t="s">
        <v>41</v>
      </c>
      <c r="C33" s="9">
        <v>935</v>
      </c>
      <c r="D33" s="20">
        <f>'Z8_4'!C26</f>
        <v>1037</v>
      </c>
      <c r="E33" s="9">
        <v>69</v>
      </c>
      <c r="F33" s="20">
        <v>67</v>
      </c>
      <c r="G33" s="10">
        <f t="shared" si="0"/>
        <v>7.379679144385027</v>
      </c>
      <c r="H33" s="10">
        <f t="shared" si="1"/>
        <v>6.460945033751205</v>
      </c>
      <c r="I33" s="9">
        <v>0</v>
      </c>
      <c r="J33" s="20">
        <v>2</v>
      </c>
      <c r="K33" s="10">
        <f t="shared" si="2"/>
        <v>0</v>
      </c>
      <c r="L33" s="10">
        <f t="shared" si="3"/>
        <v>0.19286403085824494</v>
      </c>
      <c r="M33" s="9">
        <v>69</v>
      </c>
      <c r="N33" s="20">
        <f t="shared" si="4"/>
        <v>69</v>
      </c>
      <c r="O33" s="10">
        <f t="shared" si="5"/>
        <v>7.379679144385027</v>
      </c>
      <c r="P33" s="10">
        <f t="shared" si="6"/>
        <v>6.65380906460945</v>
      </c>
      <c r="Q33" s="5">
        <f t="shared" si="7"/>
        <v>6.460945033751205</v>
      </c>
      <c r="R33" s="5">
        <f t="shared" si="8"/>
        <v>0.19286403085824494</v>
      </c>
      <c r="S33" s="5">
        <f t="shared" si="9"/>
        <v>6.65380906460945</v>
      </c>
      <c r="T33" s="5">
        <f t="shared" si="10"/>
        <v>7.379679144385027</v>
      </c>
      <c r="U33" s="5">
        <f t="shared" si="11"/>
        <v>0</v>
      </c>
      <c r="V33" s="6">
        <f t="shared" si="12"/>
        <v>7.379679144385027</v>
      </c>
      <c r="W33" s="6"/>
      <c r="X33" s="6"/>
      <c r="Y33" s="7"/>
      <c r="Z33" s="7"/>
      <c r="AA33" s="7"/>
    </row>
    <row r="34" spans="1:27" ht="12.75" outlineLevel="1">
      <c r="A34" s="12">
        <v>26</v>
      </c>
      <c r="B34" s="8" t="s">
        <v>42</v>
      </c>
      <c r="C34" s="9">
        <v>3711</v>
      </c>
      <c r="D34" s="20">
        <f>'Z8_4'!C27</f>
        <v>3285</v>
      </c>
      <c r="E34" s="9">
        <v>168</v>
      </c>
      <c r="F34" s="20">
        <v>43</v>
      </c>
      <c r="G34" s="10">
        <f t="shared" si="0"/>
        <v>4.527081649151172</v>
      </c>
      <c r="H34" s="10">
        <f t="shared" si="1"/>
        <v>1.308980213089802</v>
      </c>
      <c r="I34" s="9">
        <v>3</v>
      </c>
      <c r="J34" s="20">
        <v>0</v>
      </c>
      <c r="K34" s="10">
        <f t="shared" si="2"/>
        <v>0.08084074373484236</v>
      </c>
      <c r="L34" s="10">
        <f t="shared" si="3"/>
        <v>0</v>
      </c>
      <c r="M34" s="9">
        <v>171</v>
      </c>
      <c r="N34" s="20">
        <f t="shared" si="4"/>
        <v>43</v>
      </c>
      <c r="O34" s="10">
        <f t="shared" si="5"/>
        <v>4.607922392886015</v>
      </c>
      <c r="P34" s="10">
        <f t="shared" si="6"/>
        <v>1.308980213089802</v>
      </c>
      <c r="Q34" s="5">
        <f t="shared" si="7"/>
        <v>1.308980213089802</v>
      </c>
      <c r="R34" s="5">
        <f t="shared" si="8"/>
        <v>0</v>
      </c>
      <c r="S34" s="5">
        <f t="shared" si="9"/>
        <v>1.308980213089802</v>
      </c>
      <c r="T34" s="5">
        <f t="shared" si="10"/>
        <v>4.527081649151172</v>
      </c>
      <c r="U34" s="5">
        <f t="shared" si="11"/>
        <v>0.08084074373484236</v>
      </c>
      <c r="V34" s="6">
        <f t="shared" si="12"/>
        <v>4.607922392886015</v>
      </c>
      <c r="W34" s="6"/>
      <c r="X34" s="6"/>
      <c r="Y34" s="7"/>
      <c r="Z34" s="7"/>
      <c r="AA34" s="7"/>
    </row>
    <row r="35" spans="1:27" ht="12.75" outlineLevel="1">
      <c r="A35" s="12">
        <v>27</v>
      </c>
      <c r="B35" s="8" t="s">
        <v>43</v>
      </c>
      <c r="C35" s="9">
        <v>380</v>
      </c>
      <c r="D35" s="20">
        <f>'Z8_4'!C28</f>
        <v>526</v>
      </c>
      <c r="E35" s="9">
        <v>30</v>
      </c>
      <c r="F35" s="20">
        <v>88</v>
      </c>
      <c r="G35" s="10">
        <f t="shared" si="0"/>
        <v>7.894736842105263</v>
      </c>
      <c r="H35" s="10">
        <f t="shared" si="1"/>
        <v>16.730038022813687</v>
      </c>
      <c r="I35" s="9">
        <v>0</v>
      </c>
      <c r="J35" s="20">
        <v>1</v>
      </c>
      <c r="K35" s="10">
        <f t="shared" si="2"/>
        <v>0</v>
      </c>
      <c r="L35" s="10">
        <f t="shared" si="3"/>
        <v>0.19011406844106463</v>
      </c>
      <c r="M35" s="9">
        <v>30</v>
      </c>
      <c r="N35" s="20">
        <f t="shared" si="4"/>
        <v>89</v>
      </c>
      <c r="O35" s="10">
        <f t="shared" si="5"/>
        <v>7.894736842105263</v>
      </c>
      <c r="P35" s="10">
        <f t="shared" si="6"/>
        <v>16.920152091254753</v>
      </c>
      <c r="Q35" s="5">
        <f t="shared" si="7"/>
        <v>16.730038022813687</v>
      </c>
      <c r="R35" s="5">
        <f t="shared" si="8"/>
        <v>0.19011406844106463</v>
      </c>
      <c r="S35" s="5">
        <f t="shared" si="9"/>
        <v>16.920152091254753</v>
      </c>
      <c r="T35" s="5">
        <f t="shared" si="10"/>
        <v>7.894736842105263</v>
      </c>
      <c r="U35" s="5">
        <f t="shared" si="11"/>
        <v>0</v>
      </c>
      <c r="V35" s="6">
        <f t="shared" si="12"/>
        <v>7.894736842105263</v>
      </c>
      <c r="W35" s="6"/>
      <c r="X35" s="6"/>
      <c r="Y35" s="7"/>
      <c r="Z35" s="7"/>
      <c r="AA35" s="7"/>
    </row>
    <row r="36" spans="1:24" ht="12" customHeight="1">
      <c r="A36" s="25"/>
      <c r="B36" s="21" t="s">
        <v>44</v>
      </c>
      <c r="C36" s="22">
        <v>32593</v>
      </c>
      <c r="D36" s="22">
        <f>SUM(D9:D35)</f>
        <v>43088</v>
      </c>
      <c r="E36" s="22">
        <v>1106</v>
      </c>
      <c r="F36" s="22">
        <f>SUM(F9:F35)</f>
        <v>2113</v>
      </c>
      <c r="G36" s="23">
        <f t="shared" si="0"/>
        <v>3.393366673825668</v>
      </c>
      <c r="H36" s="23">
        <f t="shared" si="1"/>
        <v>4.903917564054957</v>
      </c>
      <c r="I36" s="22">
        <v>29</v>
      </c>
      <c r="J36" s="22">
        <f>SUM(J9:J35)</f>
        <v>19</v>
      </c>
      <c r="K36" s="23">
        <f t="shared" si="2"/>
        <v>0.08897616052526616</v>
      </c>
      <c r="L36" s="23">
        <f t="shared" si="3"/>
        <v>0.04409580393613071</v>
      </c>
      <c r="M36" s="22">
        <v>1135</v>
      </c>
      <c r="N36" s="24">
        <f t="shared" si="4"/>
        <v>2132</v>
      </c>
      <c r="O36" s="23">
        <f t="shared" si="5"/>
        <v>3.482342834350934</v>
      </c>
      <c r="P36" s="23">
        <f t="shared" si="6"/>
        <v>4.948013367991088</v>
      </c>
      <c r="Q36" s="5">
        <f t="shared" si="7"/>
        <v>4.903917564054957</v>
      </c>
      <c r="R36" s="5">
        <f t="shared" si="8"/>
        <v>0.04409580393613071</v>
      </c>
      <c r="S36" s="5">
        <f t="shared" si="9"/>
        <v>4.948013367991088</v>
      </c>
      <c r="T36" s="5">
        <f t="shared" si="10"/>
        <v>3.393366673825668</v>
      </c>
      <c r="U36" s="5">
        <f t="shared" si="11"/>
        <v>0.08897616052526616</v>
      </c>
      <c r="V36" s="6">
        <f t="shared" si="12"/>
        <v>3.482342834350934</v>
      </c>
      <c r="W36" s="6"/>
      <c r="X36" s="6"/>
    </row>
    <row r="37" spans="2:24" ht="12.75">
      <c r="B37" s="1" t="s">
        <v>45</v>
      </c>
      <c r="Q37" s="6"/>
      <c r="R37" s="6"/>
      <c r="S37" s="6"/>
      <c r="T37" s="6"/>
      <c r="U37" s="6"/>
      <c r="V37" s="6"/>
      <c r="W37" s="6"/>
      <c r="X37" s="6"/>
    </row>
    <row r="38" ht="12.75">
      <c r="B38" s="1" t="s">
        <v>46</v>
      </c>
    </row>
    <row r="39" ht="12.75">
      <c r="C39" s="7"/>
    </row>
  </sheetData>
  <sheetProtection/>
  <mergeCells count="13">
    <mergeCell ref="E6:F6"/>
    <mergeCell ref="G6:H6"/>
    <mergeCell ref="I6:J6"/>
    <mergeCell ref="K6:L6"/>
    <mergeCell ref="M6:N6"/>
    <mergeCell ref="O6:P6"/>
    <mergeCell ref="A2:N2"/>
    <mergeCell ref="A5:A7"/>
    <mergeCell ref="B5:B7"/>
    <mergeCell ref="C5:D5"/>
    <mergeCell ref="E5:P5"/>
    <mergeCell ref="C6:C7"/>
    <mergeCell ref="D6:D7"/>
  </mergeCells>
  <printOptions/>
  <pageMargins left="0.1968503937007874" right="0.1968503937007874" top="0.1968503937007874" bottom="0.1968503937007874" header="0.5118110236220472" footer="0.5118110236220472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3" ht="12.75">
      <c r="A1" s="11" t="s">
        <v>47</v>
      </c>
      <c r="B1" s="11" t="s">
        <v>48</v>
      </c>
      <c r="C1" s="11" t="s">
        <v>49</v>
      </c>
    </row>
    <row r="2" spans="2:3" ht="12.75">
      <c r="B2" s="11">
        <v>1</v>
      </c>
      <c r="C2" s="11">
        <v>2096</v>
      </c>
    </row>
    <row r="3" spans="2:3" ht="12.75">
      <c r="B3" s="11">
        <v>2</v>
      </c>
      <c r="C3" s="11">
        <v>693</v>
      </c>
    </row>
    <row r="4" spans="2:3" ht="12.75">
      <c r="B4" s="11">
        <v>3</v>
      </c>
      <c r="C4" s="11">
        <v>570</v>
      </c>
    </row>
    <row r="5" spans="2:3" ht="12.75">
      <c r="B5" s="11">
        <v>4</v>
      </c>
      <c r="C5" s="11">
        <v>1973</v>
      </c>
    </row>
    <row r="6" spans="2:3" ht="12.75">
      <c r="B6" s="11">
        <v>5</v>
      </c>
      <c r="C6" s="11">
        <v>5274</v>
      </c>
    </row>
    <row r="7" spans="2:3" ht="12.75">
      <c r="B7" s="11">
        <v>6</v>
      </c>
      <c r="C7" s="11">
        <v>1417</v>
      </c>
    </row>
    <row r="8" spans="2:3" ht="12.75">
      <c r="B8" s="11">
        <v>7</v>
      </c>
      <c r="C8" s="11">
        <v>1333</v>
      </c>
    </row>
    <row r="9" spans="2:3" ht="12.75">
      <c r="B9" s="11">
        <v>8</v>
      </c>
      <c r="C9" s="11">
        <v>1198</v>
      </c>
    </row>
    <row r="10" spans="2:3" ht="12.75">
      <c r="B10" s="11">
        <v>9</v>
      </c>
      <c r="C10" s="11">
        <v>500</v>
      </c>
    </row>
    <row r="11" spans="2:3" ht="12.75">
      <c r="B11" s="11">
        <v>10</v>
      </c>
      <c r="C11" s="11">
        <v>1037</v>
      </c>
    </row>
    <row r="12" spans="2:3" ht="12.75">
      <c r="B12" s="11">
        <v>11</v>
      </c>
      <c r="C12" s="11">
        <v>932</v>
      </c>
    </row>
    <row r="13" spans="2:3" ht="12.75">
      <c r="B13" s="11">
        <v>12</v>
      </c>
      <c r="C13" s="11">
        <v>2832</v>
      </c>
    </row>
    <row r="14" spans="2:3" ht="12.75">
      <c r="B14" s="11">
        <v>13</v>
      </c>
      <c r="C14" s="11">
        <v>3376</v>
      </c>
    </row>
    <row r="15" spans="2:3" ht="12.75">
      <c r="B15" s="11">
        <v>14</v>
      </c>
      <c r="C15" s="11">
        <v>1245</v>
      </c>
    </row>
    <row r="16" spans="2:3" ht="12.75">
      <c r="B16" s="11">
        <v>15</v>
      </c>
      <c r="C16" s="11">
        <v>1551</v>
      </c>
    </row>
    <row r="17" spans="2:3" ht="12.75">
      <c r="B17" s="11">
        <v>16</v>
      </c>
      <c r="C17" s="11">
        <v>1026</v>
      </c>
    </row>
    <row r="18" spans="2:3" ht="12.75">
      <c r="B18" s="11">
        <v>17</v>
      </c>
      <c r="C18" s="11">
        <v>771</v>
      </c>
    </row>
    <row r="19" spans="2:3" ht="12.75">
      <c r="B19" s="11">
        <v>18</v>
      </c>
      <c r="C19" s="11">
        <v>1485</v>
      </c>
    </row>
    <row r="20" spans="2:3" ht="12.75">
      <c r="B20" s="11">
        <v>19</v>
      </c>
      <c r="C20" s="11">
        <v>476</v>
      </c>
    </row>
    <row r="21" spans="2:3" ht="12.75">
      <c r="B21" s="11">
        <v>20</v>
      </c>
      <c r="C21" s="11">
        <v>3499</v>
      </c>
    </row>
    <row r="22" spans="2:3" ht="12.75">
      <c r="B22" s="11">
        <v>21</v>
      </c>
      <c r="C22" s="11">
        <v>2186</v>
      </c>
    </row>
    <row r="23" spans="2:3" ht="12.75">
      <c r="B23" s="11">
        <v>22</v>
      </c>
      <c r="C23" s="11">
        <v>1505</v>
      </c>
    </row>
    <row r="24" spans="2:3" ht="12.75">
      <c r="B24" s="11">
        <v>23</v>
      </c>
      <c r="C24" s="11">
        <v>860</v>
      </c>
    </row>
    <row r="25" spans="2:3" ht="12.75">
      <c r="B25" s="11">
        <v>24</v>
      </c>
      <c r="C25" s="11">
        <v>405</v>
      </c>
    </row>
    <row r="26" spans="2:3" ht="12.75">
      <c r="B26" s="11">
        <v>25</v>
      </c>
      <c r="C26" s="11">
        <v>1037</v>
      </c>
    </row>
    <row r="27" spans="2:3" ht="12.75">
      <c r="B27" s="11">
        <v>26</v>
      </c>
      <c r="C27" s="11">
        <v>3285</v>
      </c>
    </row>
    <row r="28" spans="2:3" ht="12.75">
      <c r="B28" s="11">
        <v>27</v>
      </c>
      <c r="C28" s="11">
        <v>526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2012-08-29T14:31:04Z</cp:lastPrinted>
  <dcterms:created xsi:type="dcterms:W3CDTF">2011-07-25T07:05:52Z</dcterms:created>
  <dcterms:modified xsi:type="dcterms:W3CDTF">2012-08-30T11:30:51Z</dcterms:modified>
  <cp:category/>
  <cp:version/>
  <cp:contentType/>
  <cp:contentStatus/>
</cp:coreProperties>
</file>