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16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1'!$A$1:$J$33</definedName>
    <definedName name="_xlnm.Print_Area" localSheetId="2">'розділ 2'!$A$1:$I$63</definedName>
    <definedName name="_xlnm.Print_Area" localSheetId="3">'розділ 3'!$A$1:$D$30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<sst xmlns="http://schemas.openxmlformats.org/spreadsheetml/2006/main" count="190" uniqueCount="144">
  <si>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</si>
  <si>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</si>
  <si>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</si>
  <si>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</si>
  <si>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</si>
  <si>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</si>
  <si>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</si>
  <si>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</si>
  <si>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</si>
  <si>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</si>
  <si>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</si>
  <si>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</si>
  <si>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</si>
  <si>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</si>
  <si>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</si>
  <si>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</si>
  <si>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</si>
  <si>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</si>
  <si>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</si>
  <si>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</si>
  <si>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</si>
  <si>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</si>
  <si>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</si>
  <si>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</si>
  <si>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</si>
  <si>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</si>
  <si>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</si>
  <si>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</si>
  <si>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</si>
  <si>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</si>
  <si>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</si>
  <si>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</si>
  <si>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</si>
  <si>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</si>
  <si>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</si>
  <si>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</si>
  <si>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Факс: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</si>
  <si>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</si>
  <si>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</si>
  <si>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</si>
  <si>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</si>
  <si>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</si>
  <si>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</si>
  <si>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</si>
  <si>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</si>
  <si>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</si>
  <si>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</si>
  <si>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</si>
  <si>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</si>
  <si>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</si>
  <si>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</si>
  <si>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</si>
  <si>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</si>
  <si>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</si>
  <si>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</si>
  <si>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</si>
  <si>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</si>
  <si>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</si>
  <si>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</si>
  <si>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</si>
  <si>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</si>
  <si>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</si>
  <si>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</si>
  <si>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</si>
  <si>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</si>
  <si>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</si>
  <si>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</si>
  <si>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</si>
  <si>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</si>
  <si>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</si>
  <si>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</si>
  <si>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</si>
  <si>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</si>
  <si>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</si>
  <si>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</si>
  <si>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</si>
  <si>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</si>
  <si>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</si>
  <si>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</si>
  <si>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</si>
  <si>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</si>
  <si>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</si>
  <si>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</si>
  <si>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</si>
  <si>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</si>
  <si>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</si>
  <si>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</si>
  <si>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</si>
  <si>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</si>
  <si>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</si>
  <si>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</si>
  <si>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</si>
  <si>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</si>
  <si>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</si>
  <si>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</si>
  <si>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</si>
  <si>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</si>
  <si>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</si>
  <si>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</si>
  <si>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</si>
  <si>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</si>
  <si>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</si>
  <si>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адміністративні правопорушення</t>
  </si>
  <si>
    <t>Кількість винесених судових рішень у малозначних справах (ч. 6 статті 19 ЦПК України)</t>
  </si>
  <si>
    <t>Апеляційні скарги у справах про адміністративні правопорушення</t>
  </si>
  <si>
    <t>УСЬОГО (сума рядків 10, 22, 27, 28)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</si>
  <si>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</si>
  <si>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</si>
  <si>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</si>
  <si>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кримінального  судочинства (з гр.3 ряд.10 розділу 1)</t>
  </si>
  <si>
    <t>кримінального  судочинства (усього), з них</t>
  </si>
  <si>
    <t>справи кримінального провадження (з гр.3  ряд.1-3 розділу 1)</t>
  </si>
  <si>
    <t>справи досудового розслідування (слідчі судді) (з гр.3  ряд.6 розділу 1)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</si>
  <si>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</si>
  <si>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</si>
  <si>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</si>
  <si>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</si>
  <si>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</si>
  <si>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</si>
  <si>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</si>
  <si>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</si>
  <si>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державний орган</t>
  </si>
  <si>
    <t>державне підприємство, установа, організація</t>
  </si>
  <si>
    <t>(річна)</t>
  </si>
  <si>
    <t>визначено рішенням Вищої ради правосуддя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</si>
  <si>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</si>
  <si>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</si>
  <si>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</si>
  <si>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</si>
  <si>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 xml:space="preserve"> Ганна КАСПРОВА</t>
  </si>
  <si>
    <t>Світлана ОЛЕЙНІК</t>
  </si>
  <si>
    <t>2023 рік*</t>
  </si>
  <si>
    <t>01601, місто Київ, вул. Липська 18/5</t>
  </si>
  <si>
    <t>(поштовий індекс, область /Автономна Республіка Крим, район, населений пункт, вулиця /провулок, площа тощо, № будинку /корпусу)</t>
  </si>
  <si>
    <t>*без урахування даних судів, підсудність справ яких змінено станом на 31.12.2023 та від яких не надходили відповідні звіти</t>
  </si>
  <si>
    <t>Телефон:                        (044) 277 76 62</t>
  </si>
  <si>
    <t>Дата</t>
  </si>
  <si>
    <t>Керівник:                                     _____________</t>
  </si>
  <si>
    <t xml:space="preserve">Електронна пошта:        kasprova@court.gov.ua </t>
  </si>
  <si>
    <t xml:space="preserve">                            29 січня 2024 року</t>
  </si>
  <si>
    <t>Виконавець:                                ______________</t>
  </si>
  <si>
    <t>справи досудового розслідування (слідчі судді) 
(з гр.3 ряд.6 розділу 1)</t>
  </si>
  <si>
    <t>про накладення штрафу 
(як засобу процесуального примусу)</t>
  </si>
  <si>
    <t>боржник, в яких є 
(з рядка "усього")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</si>
</sst>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16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4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62" fillId="33" borderId="0" applyNumberFormat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3" fillId="37" borderId="10" applyNumberFormat="0" applyAlignment="0" applyProtection="0"/>
    <xf numFmtId="0" fontId="64" fillId="38" borderId="11" applyNumberFormat="0" applyAlignment="0" applyProtection="0"/>
    <xf numFmtId="0" fontId="65" fillId="38" borderId="10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9" borderId="16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3" fillId="41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5" fillId="0" borderId="18" applyNumberFormat="0" applyFill="0" applyAlignment="0" applyProtection="0"/>
    <xf numFmtId="0" fontId="7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7" fillId="43" borderId="0" applyNumberFormat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7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7" fillId="0" borderId="19" xfId="94" applyNumberFormat="1" applyFont="1" applyFill="1" applyBorder="1" applyAlignment="1" applyProtection="1">
      <alignment horizontal="center"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4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7" fillId="0" borderId="22" xfId="94" applyNumberFormat="1" applyFont="1" applyFill="1" applyBorder="1" applyAlignment="1" applyProtection="1">
      <alignment/>
      <protection/>
    </xf>
    <xf numFmtId="0" fontId="7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38" fillId="0" borderId="0" xfId="0" applyFont="1" applyAlignment="1">
      <alignment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9" fillId="0" borderId="22" xfId="94" applyNumberFormat="1" applyFont="1" applyFill="1" applyBorder="1" applyAlignment="1" applyProtection="1">
      <alignment/>
      <protection/>
    </xf>
    <xf numFmtId="0" fontId="19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3" fillId="0" borderId="0" xfId="0" applyFont="1" applyAlignment="1" applyProtection="1">
      <alignment/>
      <protection/>
    </xf>
    <xf numFmtId="49" fontId="42" fillId="0" borderId="19" xfId="95" applyNumberFormat="1" applyFont="1" applyFill="1" applyBorder="1" applyAlignment="1">
      <alignment horizontal="center" vertical="center" wrapText="1"/>
      <protection/>
    </xf>
    <xf numFmtId="0" fontId="42" fillId="0" borderId="19" xfId="95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3" fontId="40" fillId="0" borderId="19" xfId="0" applyNumberFormat="1" applyFont="1" applyBorder="1" applyAlignment="1">
      <alignment horizontal="right" vertical="center"/>
    </xf>
    <xf numFmtId="3" fontId="7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9" fillId="0" borderId="0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78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4" fillId="0" borderId="19" xfId="0" applyNumberFormat="1" applyFont="1" applyFill="1" applyBorder="1" applyAlignment="1" applyProtection="1">
      <alignment horizontal="right" vertical="center" wrapText="1"/>
      <protection/>
    </xf>
    <xf numFmtId="0" fontId="79" fillId="0" borderId="0" xfId="0" applyNumberFormat="1" applyFont="1" applyAlignment="1">
      <alignment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center"/>
      <protection/>
    </xf>
    <xf numFmtId="3" fontId="40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right" vertical="center" wrapText="1"/>
    </xf>
    <xf numFmtId="3" fontId="78" fillId="0" borderId="19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3" fontId="1" fillId="0" borderId="19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3" fontId="14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>
      <alignment horizontal="center" vertical="center"/>
    </xf>
    <xf numFmtId="0" fontId="14" fillId="0" borderId="0" xfId="94" applyFont="1">
      <alignment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6" xfId="94" applyNumberFormat="1" applyFont="1" applyFill="1" applyBorder="1" applyAlignment="1" applyProtection="1">
      <alignment horizontal="center"/>
      <protection/>
    </xf>
    <xf numFmtId="0" fontId="14" fillId="0" borderId="21" xfId="94" applyNumberFormat="1" applyFont="1" applyFill="1" applyBorder="1" applyAlignment="1" applyProtection="1">
      <alignment horizontal="left" wrapText="1"/>
      <protection/>
    </xf>
    <xf numFmtId="0" fontId="14" fillId="0" borderId="0" xfId="94" applyNumberFormat="1" applyFont="1" applyFill="1" applyBorder="1" applyAlignment="1" applyProtection="1">
      <alignment horizontal="left" wrapText="1"/>
      <protection/>
    </xf>
    <xf numFmtId="0" fontId="14" fillId="0" borderId="26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4" fillId="0" borderId="20" xfId="94" applyNumberFormat="1" applyFont="1" applyFill="1" applyBorder="1" applyAlignment="1" applyProtection="1">
      <alignment horizontal="center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7" fillId="0" borderId="32" xfId="94" applyNumberFormat="1" applyFont="1" applyFill="1" applyBorder="1" applyAlignment="1" applyProtection="1">
      <alignment horizontal="center"/>
      <protection/>
    </xf>
    <xf numFmtId="0" fontId="7" fillId="0" borderId="33" xfId="94" applyNumberFormat="1" applyFont="1" applyFill="1" applyBorder="1" applyAlignment="1" applyProtection="1">
      <alignment horizontal="center"/>
      <protection/>
    </xf>
    <xf numFmtId="0" fontId="7" fillId="0" borderId="31" xfId="94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39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9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104" applyNumberFormat="1" applyFont="1" applyFill="1" applyBorder="1" applyAlignment="1" applyProtection="1">
      <alignment horizontal="left" vertical="center" wrapText="1"/>
      <protection/>
    </xf>
    <xf numFmtId="0" fontId="7" fillId="0" borderId="31" xfId="104" applyNumberFormat="1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32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1" xfId="0" applyNumberFormat="1" applyFont="1" applyFill="1" applyBorder="1" applyAlignment="1" applyProtection="1">
      <alignment horizontal="left" vertical="center" wrapText="1"/>
      <protection/>
    </xf>
    <xf numFmtId="0" fontId="80" fillId="0" borderId="32" xfId="0" applyNumberFormat="1" applyFont="1" applyFill="1" applyBorder="1" applyAlignment="1">
      <alignment horizontal="left" vertical="center" wrapText="1"/>
    </xf>
    <xf numFmtId="0" fontId="80" fillId="0" borderId="33" xfId="0" applyNumberFormat="1" applyFont="1" applyFill="1" applyBorder="1" applyAlignment="1">
      <alignment horizontal="left" vertical="center" wrapText="1"/>
    </xf>
    <xf numFmtId="0" fontId="80" fillId="0" borderId="31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7" fillId="0" borderId="28" xfId="0" applyNumberFormat="1" applyFont="1" applyFill="1" applyBorder="1" applyAlignment="1" applyProtection="1">
      <alignment horizontal="center" vertical="center" textRotation="90"/>
      <protection/>
    </xf>
    <xf numFmtId="0" fontId="81" fillId="0" borderId="32" xfId="0" applyNumberFormat="1" applyFont="1" applyFill="1" applyBorder="1" applyAlignment="1">
      <alignment horizontal="left" vertical="center" wrapText="1"/>
    </xf>
    <xf numFmtId="0" fontId="81" fillId="0" borderId="33" xfId="0" applyNumberFormat="1" applyFont="1" applyFill="1" applyBorder="1" applyAlignment="1">
      <alignment horizontal="left" vertical="center" wrapText="1"/>
    </xf>
    <xf numFmtId="0" fontId="81" fillId="0" borderId="31" xfId="0" applyNumberFormat="1" applyFont="1" applyFill="1" applyBorder="1" applyAlignment="1">
      <alignment horizontal="left" vertical="center" wrapText="1"/>
    </xf>
    <xf numFmtId="0" fontId="7" fillId="0" borderId="3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8" xfId="104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3" xfId="104" applyNumberFormat="1" applyFont="1" applyBorder="1" applyAlignment="1">
      <alignment horizontal="center" vertical="center" wrapText="1"/>
    </xf>
    <xf numFmtId="0" fontId="7" fillId="0" borderId="29" xfId="104" applyNumberFormat="1" applyFont="1" applyBorder="1" applyAlignment="1">
      <alignment horizontal="center" vertical="center" wrapText="1"/>
    </xf>
    <xf numFmtId="0" fontId="7" fillId="0" borderId="24" xfId="104" applyNumberFormat="1" applyFont="1" applyBorder="1" applyAlignment="1">
      <alignment horizontal="center" vertical="center" wrapText="1"/>
    </xf>
    <xf numFmtId="0" fontId="7" fillId="0" borderId="25" xfId="104" applyNumberFormat="1" applyFont="1" applyBorder="1" applyAlignment="1">
      <alignment horizontal="center" vertical="center" wrapText="1"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left" vertical="center" wrapText="1"/>
    </xf>
    <xf numFmtId="0" fontId="82" fillId="0" borderId="19" xfId="0" applyNumberFormat="1" applyFont="1" applyFill="1" applyBorder="1" applyAlignment="1">
      <alignment horizontal="left" vertical="center" wrapText="1"/>
    </xf>
    <xf numFmtId="0" fontId="81" fillId="0" borderId="19" xfId="0" applyNumberFormat="1" applyFont="1" applyFill="1" applyBorder="1" applyAlignment="1">
      <alignment horizontal="center" vertical="center" textRotation="90" wrapText="1"/>
    </xf>
    <xf numFmtId="0" fontId="81" fillId="0" borderId="30" xfId="0" applyNumberFormat="1" applyFont="1" applyBorder="1" applyAlignment="1">
      <alignment horizontal="center" vertical="center" textRotation="90"/>
    </xf>
    <xf numFmtId="0" fontId="81" fillId="0" borderId="20" xfId="0" applyNumberFormat="1" applyFont="1" applyBorder="1" applyAlignment="1">
      <alignment horizontal="center" vertical="center" textRotation="90"/>
    </xf>
    <xf numFmtId="0" fontId="81" fillId="0" borderId="28" xfId="0" applyNumberFormat="1" applyFont="1" applyBorder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9" fillId="0" borderId="32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3" fillId="0" borderId="24" xfId="0" applyFont="1" applyFill="1" applyBorder="1" applyAlignment="1">
      <alignment horizontal="left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14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 applyProtection="1">
      <alignment horizontal="center" vertical="center" textRotation="90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6" fillId="0" borderId="32" xfId="0" applyFont="1" applyFill="1" applyBorder="1" applyAlignment="1" applyProtection="1">
      <alignment horizontal="left" vertical="center" wrapText="1"/>
      <protection/>
    </xf>
    <xf numFmtId="0" fontId="16" fillId="0" borderId="33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9" fillId="0" borderId="32" xfId="94" applyNumberFormat="1" applyFont="1" applyFill="1" applyBorder="1" applyAlignment="1" applyProtection="1">
      <alignment horizontal="left" vertical="center" wrapText="1"/>
      <protection/>
    </xf>
    <xf numFmtId="0" fontId="9" fillId="0" borderId="33" xfId="94" applyNumberFormat="1" applyFont="1" applyFill="1" applyBorder="1" applyAlignment="1" applyProtection="1">
      <alignment horizontal="left" vertical="center" wrapText="1"/>
      <protection/>
    </xf>
    <xf numFmtId="0" fontId="9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/>
      <protection/>
    </xf>
    <xf numFmtId="0" fontId="7" fillId="0" borderId="30" xfId="0" applyFont="1" applyBorder="1" applyAlignment="1" applyProtection="1">
      <alignment horizontal="center" vertical="center" textRotation="90" wrapText="1"/>
      <protection/>
    </xf>
    <xf numFmtId="0" fontId="7" fillId="0" borderId="20" xfId="0" applyFont="1" applyBorder="1" applyAlignment="1" applyProtection="1">
      <alignment horizontal="center" vertical="center" textRotation="90" wrapText="1"/>
      <protection/>
    </xf>
    <xf numFmtId="0" fontId="1" fillId="0" borderId="32" xfId="94" applyNumberFormat="1" applyFont="1" applyFill="1" applyBorder="1" applyAlignment="1" applyProtection="1">
      <alignment horizontal="left" vertical="center" wrapText="1"/>
      <protection/>
    </xf>
    <xf numFmtId="0" fontId="1" fillId="0" borderId="33" xfId="94" applyNumberFormat="1" applyFont="1" applyFill="1" applyBorder="1" applyAlignment="1" applyProtection="1">
      <alignment horizontal="left" vertical="center" wrapText="1"/>
      <protection/>
    </xf>
    <xf numFmtId="0" fontId="1" fillId="0" borderId="31" xfId="94" applyNumberFormat="1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40" fillId="0" borderId="32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49" fontId="41" fillId="0" borderId="22" xfId="95" applyNumberFormat="1" applyFont="1" applyFill="1" applyBorder="1" applyAlignment="1">
      <alignment horizontal="center" vertical="center" wrapText="1"/>
      <protection/>
    </xf>
    <xf numFmtId="49" fontId="41" fillId="0" borderId="23" xfId="95" applyNumberFormat="1" applyFont="1" applyFill="1" applyBorder="1" applyAlignment="1">
      <alignment horizontal="center" vertical="center" wrapText="1"/>
      <protection/>
    </xf>
    <xf numFmtId="49" fontId="41" fillId="0" borderId="29" xfId="95" applyNumberFormat="1" applyFont="1" applyFill="1" applyBorder="1" applyAlignment="1">
      <alignment horizontal="center" vertical="center" wrapText="1"/>
      <protection/>
    </xf>
    <xf numFmtId="49" fontId="41" fillId="0" borderId="27" xfId="95" applyNumberFormat="1" applyFont="1" applyFill="1" applyBorder="1" applyAlignment="1">
      <alignment horizontal="center" vertical="center" wrapText="1"/>
      <protection/>
    </xf>
    <xf numFmtId="49" fontId="41" fillId="0" borderId="24" xfId="95" applyNumberFormat="1" applyFont="1" applyFill="1" applyBorder="1" applyAlignment="1">
      <alignment horizontal="center" vertical="center" wrapText="1"/>
      <protection/>
    </xf>
    <xf numFmtId="49" fontId="41" fillId="0" borderId="25" xfId="95" applyNumberFormat="1" applyFont="1" applyFill="1" applyBorder="1" applyAlignment="1">
      <alignment horizontal="center" vertical="center" wrapText="1"/>
      <protection/>
    </xf>
    <xf numFmtId="0" fontId="19" fillId="0" borderId="32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left" vertical="center" wrapText="1"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9" xfId="0" applyFont="1" applyFill="1" applyBorder="1" applyAlignment="1">
      <alignment horizontal="left" vertical="center" wrapText="1" indent="1"/>
    </xf>
    <xf numFmtId="0" fontId="19" fillId="0" borderId="19" xfId="0" applyFont="1" applyFill="1" applyBorder="1" applyAlignment="1">
      <alignment horizontal="left" vertical="center" wrapText="1" indent="2"/>
    </xf>
    <xf numFmtId="0" fontId="7" fillId="0" borderId="0" xfId="0" applyFont="1" applyAlignment="1">
      <alignment horizontal="left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left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2">
      <selection activeCell="L34" sqref="L34"/>
    </sheetView>
  </sheetViews>
  <sheetFormatPr defaultColWidth="9.00390625" defaultRowHeight="12.75"/>
  <cols>
    <col min="1" max="1" width="1.12109375" style="28" customWidth="1"/>
    <col min="2" max="2" width="15.375" style="28" customWidth="1"/>
    <col min="3" max="3" width="2.75390625" style="28" customWidth="1"/>
    <col min="4" max="4" width="18.875" style="28" customWidth="1"/>
    <col min="5" max="5" width="16.00390625" style="28" customWidth="1"/>
    <col min="6" max="6" width="14.875" style="28" customWidth="1"/>
    <col min="7" max="7" width="11.00390625" style="28" customWidth="1"/>
    <col min="8" max="8" width="16.875" style="28" customWidth="1"/>
    <col min="9" max="16384" width="9.125" style="28" customWidth="1"/>
  </cols>
  <sheetData>
    <row r="1" ht="12.75" customHeight="1">
      <c r="E1" s="14" t="s">
        <v>7</v>
      </c>
    </row>
    <row r="3" spans="2:8" ht="15.75" customHeight="1">
      <c r="B3" s="122" t="s">
        <v>42</v>
      </c>
      <c r="C3" s="122"/>
      <c r="D3" s="122"/>
      <c r="E3" s="122"/>
      <c r="F3" s="122"/>
      <c r="G3" s="122"/>
      <c r="H3" s="122"/>
    </row>
    <row r="4" spans="2:8" ht="14.25" customHeight="1">
      <c r="B4" s="122"/>
      <c r="C4" s="122"/>
      <c r="D4" s="122"/>
      <c r="E4" s="122"/>
      <c r="F4" s="122"/>
      <c r="G4" s="122"/>
      <c r="H4" s="122"/>
    </row>
    <row r="5" spans="2:8" ht="18.75" customHeight="1">
      <c r="B5" s="123" t="s">
        <v>131</v>
      </c>
      <c r="C5" s="123"/>
      <c r="D5" s="123"/>
      <c r="E5" s="123"/>
      <c r="F5" s="123"/>
      <c r="G5" s="123"/>
      <c r="H5" s="123"/>
    </row>
    <row r="6" spans="2:8" ht="18.75" customHeight="1">
      <c r="B6" s="15"/>
      <c r="C6" s="123"/>
      <c r="D6" s="123"/>
      <c r="E6" s="123"/>
      <c r="F6" s="123"/>
      <c r="G6" s="123"/>
      <c r="H6" s="15"/>
    </row>
    <row r="7" ht="12.75">
      <c r="E7" s="17" t="s">
        <v>8</v>
      </c>
    </row>
    <row r="8" spans="4:8" ht="18.75" customHeight="1">
      <c r="D8" s="16"/>
      <c r="F8" s="15"/>
      <c r="G8" s="15"/>
      <c r="H8" s="15"/>
    </row>
    <row r="9" spans="5:8" ht="12.75" customHeight="1">
      <c r="E9" s="17"/>
      <c r="F9" s="23"/>
      <c r="G9" s="23"/>
      <c r="H9" s="23"/>
    </row>
    <row r="10" spans="5:8" ht="12.75" customHeight="1">
      <c r="E10" s="17"/>
      <c r="F10" s="23"/>
      <c r="G10" s="23"/>
      <c r="H10" s="23"/>
    </row>
    <row r="11" spans="2:5" ht="12.75" customHeight="1">
      <c r="B11" s="26"/>
      <c r="C11" s="26"/>
      <c r="D11" s="26"/>
      <c r="E11" s="26"/>
    </row>
    <row r="12" spans="1:7" ht="12.75" customHeight="1">
      <c r="A12" s="29"/>
      <c r="B12" s="124" t="s">
        <v>9</v>
      </c>
      <c r="C12" s="125"/>
      <c r="D12" s="126"/>
      <c r="E12" s="18" t="s">
        <v>10</v>
      </c>
      <c r="F12" s="22"/>
      <c r="G12" s="14" t="s">
        <v>43</v>
      </c>
    </row>
    <row r="13" spans="1:7" ht="12.75" customHeight="1">
      <c r="A13" s="29"/>
      <c r="B13" s="57"/>
      <c r="C13" s="58"/>
      <c r="D13" s="33"/>
      <c r="E13" s="55"/>
      <c r="F13" s="23"/>
      <c r="G13" s="19" t="s">
        <v>123</v>
      </c>
    </row>
    <row r="14" spans="1:7" ht="37.5" customHeight="1">
      <c r="A14" s="29"/>
      <c r="B14" s="110" t="s">
        <v>76</v>
      </c>
      <c r="C14" s="111"/>
      <c r="D14" s="112"/>
      <c r="E14" s="117" t="s">
        <v>41</v>
      </c>
      <c r="F14" s="23"/>
      <c r="G14" s="19"/>
    </row>
    <row r="15" spans="1:7" ht="12.75" customHeight="1">
      <c r="A15" s="29"/>
      <c r="B15" s="110"/>
      <c r="C15" s="111"/>
      <c r="D15" s="112"/>
      <c r="E15" s="117"/>
      <c r="G15" s="20" t="s">
        <v>11</v>
      </c>
    </row>
    <row r="16" spans="1:8" ht="12.75" customHeight="1">
      <c r="A16" s="29"/>
      <c r="B16" s="110"/>
      <c r="C16" s="111"/>
      <c r="D16" s="112"/>
      <c r="E16" s="117"/>
      <c r="F16" s="118" t="s">
        <v>12</v>
      </c>
      <c r="G16" s="118"/>
      <c r="H16" s="118"/>
    </row>
    <row r="17" spans="1:8" ht="12.75" customHeight="1">
      <c r="A17" s="29"/>
      <c r="B17" s="110"/>
      <c r="C17" s="111"/>
      <c r="D17" s="112"/>
      <c r="E17" s="117"/>
      <c r="F17" s="119" t="s">
        <v>85</v>
      </c>
      <c r="G17" s="120"/>
      <c r="H17" s="120"/>
    </row>
    <row r="18" spans="1:5" ht="24.75" customHeight="1">
      <c r="A18" s="29"/>
      <c r="B18" s="59"/>
      <c r="C18" s="53"/>
      <c r="D18" s="60"/>
      <c r="E18" s="56"/>
    </row>
    <row r="19" spans="1:8" ht="12.75" customHeight="1">
      <c r="A19" s="29"/>
      <c r="B19" s="110"/>
      <c r="C19" s="111"/>
      <c r="D19" s="112"/>
      <c r="E19" s="117"/>
      <c r="F19" s="121"/>
      <c r="G19" s="121"/>
      <c r="H19" s="121"/>
    </row>
    <row r="20" spans="1:8" ht="12.75" customHeight="1">
      <c r="A20" s="29"/>
      <c r="B20" s="110"/>
      <c r="C20" s="111"/>
      <c r="D20" s="112"/>
      <c r="E20" s="117"/>
      <c r="F20" s="118"/>
      <c r="G20" s="118"/>
      <c r="H20" s="118"/>
    </row>
    <row r="21" spans="1:8" ht="12.75" customHeight="1">
      <c r="A21" s="29"/>
      <c r="B21" s="110"/>
      <c r="C21" s="111"/>
      <c r="D21" s="112"/>
      <c r="E21" s="117"/>
      <c r="F21" s="118"/>
      <c r="G21" s="118"/>
      <c r="H21" s="118"/>
    </row>
    <row r="22" spans="1:8" ht="12.75" customHeight="1">
      <c r="A22" s="29"/>
      <c r="B22" s="110"/>
      <c r="C22" s="111"/>
      <c r="D22" s="112"/>
      <c r="E22" s="117"/>
      <c r="F22" s="23"/>
      <c r="G22" s="23"/>
      <c r="H22" s="23"/>
    </row>
    <row r="23" spans="1:5" ht="12.75" customHeight="1">
      <c r="A23" s="29"/>
      <c r="B23" s="22"/>
      <c r="C23" s="23"/>
      <c r="D23" s="29"/>
      <c r="E23" s="21"/>
    </row>
    <row r="24" spans="1:7" ht="12.75" customHeight="1">
      <c r="A24" s="29"/>
      <c r="B24" s="22"/>
      <c r="C24" s="23"/>
      <c r="D24" s="29"/>
      <c r="E24" s="21"/>
      <c r="F24" s="23"/>
      <c r="G24" s="20"/>
    </row>
    <row r="25" spans="1:6" ht="12.75" customHeight="1">
      <c r="A25" s="29"/>
      <c r="B25" s="30"/>
      <c r="C25" s="26"/>
      <c r="D25" s="27"/>
      <c r="E25" s="31"/>
      <c r="F25" s="23"/>
    </row>
    <row r="26" spans="2:5" ht="12.75" customHeight="1">
      <c r="B26" s="32"/>
      <c r="C26" s="32"/>
      <c r="D26" s="32"/>
      <c r="E26" s="32"/>
    </row>
    <row r="27" spans="2:5" ht="12.75" customHeight="1">
      <c r="B27" s="23"/>
      <c r="C27" s="23"/>
      <c r="D27" s="23"/>
      <c r="E27" s="23"/>
    </row>
    <row r="28" spans="2:5" ht="12.75" customHeight="1">
      <c r="B28" s="23"/>
      <c r="C28" s="23"/>
      <c r="D28" s="23"/>
      <c r="E28" s="23"/>
    </row>
    <row r="29" spans="2:5" ht="12.75" customHeight="1">
      <c r="B29" s="23"/>
      <c r="C29" s="23"/>
      <c r="D29" s="23"/>
      <c r="E29" s="23"/>
    </row>
    <row r="30" spans="2:5" ht="12.75" customHeight="1">
      <c r="B30" s="23"/>
      <c r="C30" s="23"/>
      <c r="D30" s="23"/>
      <c r="E30" s="23"/>
    </row>
    <row r="31" spans="2:5" ht="12.75" customHeight="1">
      <c r="B31" s="23"/>
      <c r="C31" s="23"/>
      <c r="D31" s="23"/>
      <c r="E31" s="23"/>
    </row>
    <row r="33" spans="2:8" ht="12.75" customHeight="1">
      <c r="B33" s="26"/>
      <c r="C33" s="26"/>
      <c r="D33" s="26"/>
      <c r="E33" s="26"/>
      <c r="F33" s="26"/>
      <c r="G33" s="26"/>
      <c r="H33" s="26"/>
    </row>
    <row r="34" spans="1:9" ht="12.75" customHeight="1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75" customHeight="1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75" customHeight="1">
      <c r="A36" s="29"/>
      <c r="B36" s="130" t="s">
        <v>14</v>
      </c>
      <c r="C36" s="131"/>
      <c r="D36" s="115" t="s">
        <v>125</v>
      </c>
      <c r="E36" s="115"/>
      <c r="F36" s="115"/>
      <c r="G36" s="115"/>
      <c r="H36" s="116"/>
      <c r="I36" s="23"/>
    </row>
    <row r="37" spans="1:9" ht="4.5" customHeight="1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75" customHeight="1">
      <c r="A38" s="29"/>
      <c r="B38" s="22" t="s">
        <v>15</v>
      </c>
      <c r="C38" s="23"/>
      <c r="D38" s="113" t="s">
        <v>132</v>
      </c>
      <c r="E38" s="113"/>
      <c r="F38" s="113"/>
      <c r="G38" s="113"/>
      <c r="H38" s="114"/>
      <c r="I38" s="23"/>
    </row>
    <row r="39" spans="1:8" ht="2.25" customHeight="1">
      <c r="A39" s="29"/>
      <c r="B39" s="127"/>
      <c r="C39" s="128"/>
      <c r="D39" s="128"/>
      <c r="E39" s="128"/>
      <c r="F39" s="128"/>
      <c r="G39" s="128"/>
      <c r="H39" s="129"/>
    </row>
    <row r="40" spans="1:8" ht="12.75" customHeight="1">
      <c r="A40" s="29"/>
      <c r="B40" s="107" t="s">
        <v>133</v>
      </c>
      <c r="C40" s="108"/>
      <c r="D40" s="108"/>
      <c r="E40" s="108"/>
      <c r="F40" s="108"/>
      <c r="G40" s="108"/>
      <c r="H40" s="109"/>
    </row>
    <row r="41" spans="1:9" ht="12.75" customHeight="1">
      <c r="A41" s="29"/>
      <c r="B41" s="30"/>
      <c r="C41" s="26"/>
      <c r="D41" s="26"/>
      <c r="E41" s="26"/>
      <c r="F41" s="26"/>
      <c r="G41" s="26"/>
      <c r="H41" s="27"/>
      <c r="I41" s="23"/>
    </row>
    <row r="42" spans="2:8" ht="12.75" customHeight="1">
      <c r="B42" s="32"/>
      <c r="C42" s="32"/>
      <c r="D42" s="32"/>
      <c r="E42" s="32"/>
      <c r="F42" s="32"/>
      <c r="G42" s="32"/>
      <c r="H42" s="32"/>
    </row>
    <row r="43" ht="12.75">
      <c r="B43" s="106" t="s">
        <v>134</v>
      </c>
    </row>
  </sheetData>
  <sheetProtection/>
  <mergeCells count="19">
    <mergeCell ref="B3:H3"/>
    <mergeCell ref="B4:H4"/>
    <mergeCell ref="B5:H5"/>
    <mergeCell ref="B12:D12"/>
    <mergeCell ref="F16:H16"/>
    <mergeCell ref="B39:H39"/>
    <mergeCell ref="C6:G6"/>
    <mergeCell ref="E14:E17"/>
    <mergeCell ref="B36:C36"/>
    <mergeCell ref="B40:H40"/>
    <mergeCell ref="B19:D22"/>
    <mergeCell ref="B14:D17"/>
    <mergeCell ref="D38:H38"/>
    <mergeCell ref="D36:H36"/>
    <mergeCell ref="E19:E22"/>
    <mergeCell ref="F21:H21"/>
    <mergeCell ref="F20:H20"/>
    <mergeCell ref="F17:H17"/>
    <mergeCell ref="F19:H19"/>
  </mergeCells>
  <printOptions horizontalCentered="1"/>
  <pageMargins left="0.31496062992125984" right="0.31496062992125984" top="0.7480314960629921" bottom="1.3385826771653544" header="0.31496062992125984" footer="0.9055118110236221"/>
  <pageSetup fitToHeight="1" fitToWidth="1" horizontalDpi="600" verticalDpi="600" orientation="portrait" paperSize="9" r:id="rId1"/>
  <headerFooter>
    <oddFooter>&amp;LFA034C7C&amp;C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B12" sqref="B12:C12"/>
    </sheetView>
  </sheetViews>
  <sheetFormatPr defaultColWidth="9.00390625" defaultRowHeight="12.75"/>
  <cols>
    <col min="1" max="1" width="5.625" style="6" customWidth="1"/>
    <col min="2" max="2" width="6.625" style="4" customWidth="1"/>
    <col min="3" max="3" width="44.25390625" style="4" customWidth="1"/>
    <col min="4" max="4" width="5.00390625" style="4" customWidth="1"/>
    <col min="5" max="5" width="11.375" style="4" customWidth="1"/>
    <col min="6" max="6" width="10.375" style="4" customWidth="1"/>
    <col min="7" max="7" width="9.625" style="4" customWidth="1"/>
    <col min="8" max="8" width="10.125" style="4" customWidth="1"/>
    <col min="9" max="9" width="10.25390625" style="4" customWidth="1"/>
    <col min="10" max="10" width="10.125" style="4" customWidth="1"/>
    <col min="11" max="16384" width="9.125" style="4" customWidth="1"/>
  </cols>
  <sheetData>
    <row r="1" spans="1:9" s="5" customFormat="1" ht="21.75" customHeight="1">
      <c r="A1" s="157" t="s">
        <v>97</v>
      </c>
      <c r="B1" s="157"/>
      <c r="C1" s="157"/>
      <c r="D1" s="157"/>
      <c r="E1" s="157"/>
      <c r="F1" s="157"/>
      <c r="G1" s="157"/>
      <c r="H1" s="157"/>
      <c r="I1" s="158"/>
    </row>
    <row r="2" spans="1:11" s="5" customFormat="1" ht="50.25" customHeight="1">
      <c r="A2" s="163" t="s">
        <v>4</v>
      </c>
      <c r="B2" s="163"/>
      <c r="C2" s="164"/>
      <c r="D2" s="161" t="s">
        <v>16</v>
      </c>
      <c r="E2" s="155" t="s">
        <v>50</v>
      </c>
      <c r="F2" s="159"/>
      <c r="G2" s="155" t="s">
        <v>51</v>
      </c>
      <c r="H2" s="156"/>
      <c r="I2" s="160" t="s">
        <v>52</v>
      </c>
      <c r="J2" s="160"/>
      <c r="K2" s="82"/>
    </row>
    <row r="3" spans="1:10" s="5" customFormat="1" ht="62.25" customHeight="1">
      <c r="A3" s="165"/>
      <c r="B3" s="165"/>
      <c r="C3" s="166"/>
      <c r="D3" s="162"/>
      <c r="E3" s="34" t="s">
        <v>0</v>
      </c>
      <c r="F3" s="51" t="s">
        <v>6</v>
      </c>
      <c r="G3" s="34" t="s">
        <v>0</v>
      </c>
      <c r="H3" s="42" t="s">
        <v>21</v>
      </c>
      <c r="I3" s="34" t="s">
        <v>0</v>
      </c>
      <c r="J3" s="40" t="s">
        <v>30</v>
      </c>
    </row>
    <row r="4" spans="1:10" s="7" customFormat="1" ht="13.5" customHeight="1">
      <c r="A4" s="167" t="s">
        <v>2</v>
      </c>
      <c r="B4" s="168"/>
      <c r="C4" s="169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>
      <c r="A5" s="146" t="s">
        <v>20</v>
      </c>
      <c r="B5" s="152" t="s">
        <v>55</v>
      </c>
      <c r="C5" s="54" t="s">
        <v>53</v>
      </c>
      <c r="D5" s="35">
        <v>1</v>
      </c>
      <c r="E5" s="69">
        <v>21796</v>
      </c>
      <c r="F5" s="69">
        <v>14005</v>
      </c>
      <c r="G5" s="69">
        <v>12878</v>
      </c>
      <c r="H5" s="77" t="s">
        <v>31</v>
      </c>
      <c r="I5" s="69">
        <v>8918</v>
      </c>
      <c r="J5" s="69">
        <v>3275</v>
      </c>
      <c r="K5" s="74">
        <f aca="true" t="shared" si="0" ref="K5:K33">E5-F5</f>
        <v>7791</v>
      </c>
    </row>
    <row r="6" spans="1:11" s="5" customFormat="1" ht="19.5" customHeight="1">
      <c r="A6" s="147"/>
      <c r="B6" s="153"/>
      <c r="C6" s="54" t="s">
        <v>54</v>
      </c>
      <c r="D6" s="35">
        <v>2</v>
      </c>
      <c r="E6" s="69">
        <v>13469</v>
      </c>
      <c r="F6" s="69">
        <v>11378</v>
      </c>
      <c r="G6" s="69">
        <v>11520</v>
      </c>
      <c r="H6" s="69">
        <v>2024</v>
      </c>
      <c r="I6" s="69">
        <v>1949</v>
      </c>
      <c r="J6" s="69">
        <v>315</v>
      </c>
      <c r="K6" s="74">
        <f t="shared" si="0"/>
        <v>2091</v>
      </c>
    </row>
    <row r="7" spans="1:11" s="5" customFormat="1" ht="19.5" customHeight="1">
      <c r="A7" s="147"/>
      <c r="B7" s="154"/>
      <c r="C7" s="54" t="s">
        <v>56</v>
      </c>
      <c r="D7" s="35">
        <v>3</v>
      </c>
      <c r="E7" s="69">
        <v>27647</v>
      </c>
      <c r="F7" s="69">
        <v>25186</v>
      </c>
      <c r="G7" s="69">
        <v>25190</v>
      </c>
      <c r="H7" s="69">
        <v>4354</v>
      </c>
      <c r="I7" s="69">
        <v>2457</v>
      </c>
      <c r="J7" s="69">
        <v>82</v>
      </c>
      <c r="K7" s="74">
        <f t="shared" si="0"/>
        <v>2461</v>
      </c>
    </row>
    <row r="8" spans="1:11" s="5" customFormat="1" ht="25.5" customHeight="1">
      <c r="A8" s="147"/>
      <c r="B8" s="135" t="s">
        <v>87</v>
      </c>
      <c r="C8" s="136"/>
      <c r="D8" s="35">
        <v>4</v>
      </c>
      <c r="E8" s="69">
        <v>75</v>
      </c>
      <c r="F8" s="69">
        <v>65</v>
      </c>
      <c r="G8" s="69">
        <v>62</v>
      </c>
      <c r="H8" s="69">
        <v>2</v>
      </c>
      <c r="I8" s="69">
        <v>13</v>
      </c>
      <c r="J8" s="69">
        <v>5</v>
      </c>
      <c r="K8" s="74">
        <f t="shared" si="0"/>
        <v>10</v>
      </c>
    </row>
    <row r="9" spans="1:11" s="5" customFormat="1" ht="36" customHeight="1">
      <c r="A9" s="147"/>
      <c r="B9" s="137" t="s">
        <v>73</v>
      </c>
      <c r="C9" s="138"/>
      <c r="D9" s="35">
        <v>5</v>
      </c>
      <c r="E9" s="81">
        <v>9012</v>
      </c>
      <c r="F9" s="69">
        <v>8917</v>
      </c>
      <c r="G9" s="69">
        <v>8950</v>
      </c>
      <c r="H9" s="69">
        <v>6777</v>
      </c>
      <c r="I9" s="69">
        <v>62</v>
      </c>
      <c r="J9" s="69"/>
      <c r="K9" s="74">
        <f t="shared" si="0"/>
        <v>95</v>
      </c>
    </row>
    <row r="10" spans="1:11" s="5" customFormat="1" ht="24" customHeight="1">
      <c r="A10" s="147"/>
      <c r="B10" s="137" t="s">
        <v>75</v>
      </c>
      <c r="C10" s="138"/>
      <c r="D10" s="35">
        <v>6</v>
      </c>
      <c r="E10" s="81">
        <v>142630</v>
      </c>
      <c r="F10" s="69">
        <v>142630</v>
      </c>
      <c r="G10" s="69">
        <v>142614</v>
      </c>
      <c r="H10" s="69">
        <v>127656</v>
      </c>
      <c r="I10" s="69">
        <v>16</v>
      </c>
      <c r="J10" s="69"/>
      <c r="K10" s="74">
        <f t="shared" si="0"/>
        <v>0</v>
      </c>
    </row>
    <row r="11" spans="1:11" s="5" customFormat="1" ht="17.25" customHeight="1">
      <c r="A11" s="147"/>
      <c r="B11" s="137" t="s">
        <v>69</v>
      </c>
      <c r="C11" s="138"/>
      <c r="D11" s="35">
        <v>7</v>
      </c>
      <c r="E11" s="81">
        <v>12</v>
      </c>
      <c r="F11" s="69">
        <v>10</v>
      </c>
      <c r="G11" s="69">
        <v>11</v>
      </c>
      <c r="H11" s="69">
        <v>1</v>
      </c>
      <c r="I11" s="69">
        <v>1</v>
      </c>
      <c r="J11" s="69">
        <v>1</v>
      </c>
      <c r="K11" s="74">
        <f t="shared" si="0"/>
        <v>2</v>
      </c>
    </row>
    <row r="12" spans="1:11" s="5" customFormat="1" ht="23.25" customHeight="1">
      <c r="A12" s="147"/>
      <c r="B12" s="135" t="s">
        <v>60</v>
      </c>
      <c r="C12" s="136"/>
      <c r="D12" s="35">
        <v>8</v>
      </c>
      <c r="E12" s="73">
        <v>5</v>
      </c>
      <c r="F12" s="73">
        <v>5</v>
      </c>
      <c r="G12" s="73">
        <v>2</v>
      </c>
      <c r="H12" s="73">
        <v>1</v>
      </c>
      <c r="I12" s="73">
        <v>3</v>
      </c>
      <c r="J12" s="69"/>
      <c r="K12" s="74">
        <f t="shared" si="0"/>
        <v>0</v>
      </c>
    </row>
    <row r="13" spans="1:11" s="5" customFormat="1" ht="17.25" customHeight="1">
      <c r="A13" s="147"/>
      <c r="B13" s="135" t="s">
        <v>98</v>
      </c>
      <c r="C13" s="136"/>
      <c r="D13" s="35">
        <v>9</v>
      </c>
      <c r="E13" s="73">
        <v>533</v>
      </c>
      <c r="F13" s="73">
        <v>533</v>
      </c>
      <c r="G13" s="73">
        <v>533</v>
      </c>
      <c r="H13" s="73">
        <v>445</v>
      </c>
      <c r="I13" s="73"/>
      <c r="J13" s="69"/>
      <c r="K13" s="74">
        <f t="shared" si="0"/>
        <v>0</v>
      </c>
    </row>
    <row r="14" spans="1:11" s="5" customFormat="1" ht="15.75" customHeight="1">
      <c r="A14" s="148"/>
      <c r="B14" s="45" t="s">
        <v>18</v>
      </c>
      <c r="C14" s="9"/>
      <c r="D14" s="35">
        <v>10</v>
      </c>
      <c r="E14" s="70">
        <f aca="true" t="shared" si="1" ref="E14:J14">SUM(E5:E13)</f>
        <v>215179</v>
      </c>
      <c r="F14" s="70">
        <f t="shared" si="1"/>
        <v>202729</v>
      </c>
      <c r="G14" s="70">
        <f t="shared" si="1"/>
        <v>201760</v>
      </c>
      <c r="H14" s="70">
        <f t="shared" si="1"/>
        <v>141260</v>
      </c>
      <c r="I14" s="70">
        <f t="shared" si="1"/>
        <v>13419</v>
      </c>
      <c r="J14" s="70">
        <f t="shared" si="1"/>
        <v>3678</v>
      </c>
      <c r="K14" s="74">
        <f t="shared" si="0"/>
        <v>12450</v>
      </c>
    </row>
    <row r="15" spans="1:11" s="5" customFormat="1" ht="15.75" customHeight="1">
      <c r="A15" s="174" t="s">
        <v>40</v>
      </c>
      <c r="B15" s="141" t="s">
        <v>88</v>
      </c>
      <c r="C15" s="142"/>
      <c r="D15" s="35">
        <v>11</v>
      </c>
      <c r="E15" s="78">
        <v>73</v>
      </c>
      <c r="F15" s="78">
        <v>44</v>
      </c>
      <c r="G15" s="78">
        <v>42</v>
      </c>
      <c r="H15" s="78">
        <v>6</v>
      </c>
      <c r="I15" s="78">
        <v>31</v>
      </c>
      <c r="J15" s="78">
        <v>20</v>
      </c>
      <c r="K15" s="74">
        <f t="shared" si="0"/>
        <v>29</v>
      </c>
    </row>
    <row r="16" spans="1:11" s="5" customFormat="1" ht="27.75" customHeight="1">
      <c r="A16" s="175"/>
      <c r="B16" s="141" t="s">
        <v>89</v>
      </c>
      <c r="C16" s="142"/>
      <c r="D16" s="35">
        <v>12</v>
      </c>
      <c r="E16" s="78">
        <v>30</v>
      </c>
      <c r="F16" s="78">
        <v>28</v>
      </c>
      <c r="G16" s="78">
        <v>21</v>
      </c>
      <c r="H16" s="78">
        <v>1</v>
      </c>
      <c r="I16" s="78">
        <v>9</v>
      </c>
      <c r="J16" s="78"/>
      <c r="K16" s="74">
        <f t="shared" si="0"/>
        <v>2</v>
      </c>
    </row>
    <row r="17" spans="1:11" s="5" customFormat="1" ht="24.75" customHeight="1">
      <c r="A17" s="175"/>
      <c r="B17" s="141" t="s">
        <v>90</v>
      </c>
      <c r="C17" s="142"/>
      <c r="D17" s="35">
        <v>13</v>
      </c>
      <c r="E17" s="78">
        <v>67</v>
      </c>
      <c r="F17" s="78">
        <v>44</v>
      </c>
      <c r="G17" s="78">
        <v>55</v>
      </c>
      <c r="H17" s="78">
        <v>37</v>
      </c>
      <c r="I17" s="78">
        <v>12</v>
      </c>
      <c r="J17" s="78"/>
      <c r="K17" s="74">
        <f t="shared" si="0"/>
        <v>23</v>
      </c>
    </row>
    <row r="18" spans="1:11" s="5" customFormat="1" ht="24.75" customHeight="1">
      <c r="A18" s="175"/>
      <c r="B18" s="141" t="s">
        <v>91</v>
      </c>
      <c r="C18" s="142"/>
      <c r="D18" s="35">
        <v>14</v>
      </c>
      <c r="E18" s="78">
        <v>109</v>
      </c>
      <c r="F18" s="78">
        <v>97</v>
      </c>
      <c r="G18" s="78">
        <v>96</v>
      </c>
      <c r="H18" s="78">
        <v>85</v>
      </c>
      <c r="I18" s="78">
        <v>13</v>
      </c>
      <c r="J18" s="78">
        <v>1</v>
      </c>
      <c r="K18" s="74">
        <f t="shared" si="0"/>
        <v>12</v>
      </c>
    </row>
    <row r="19" spans="1:11" ht="18.75" customHeight="1">
      <c r="A19" s="175"/>
      <c r="B19" s="132" t="s">
        <v>55</v>
      </c>
      <c r="C19" s="10" t="s">
        <v>58</v>
      </c>
      <c r="D19" s="35">
        <v>15</v>
      </c>
      <c r="E19" s="71">
        <v>65594</v>
      </c>
      <c r="F19" s="71">
        <v>46736</v>
      </c>
      <c r="G19" s="71">
        <v>46804</v>
      </c>
      <c r="H19" s="71">
        <v>18045</v>
      </c>
      <c r="I19" s="71">
        <v>18790</v>
      </c>
      <c r="J19" s="71">
        <v>2013</v>
      </c>
      <c r="K19" s="74">
        <f t="shared" si="0"/>
        <v>18858</v>
      </c>
    </row>
    <row r="20" spans="1:11" ht="18.75" customHeight="1">
      <c r="A20" s="175"/>
      <c r="B20" s="133"/>
      <c r="C20" s="10" t="s">
        <v>54</v>
      </c>
      <c r="D20" s="35">
        <v>16</v>
      </c>
      <c r="E20" s="71">
        <v>22895</v>
      </c>
      <c r="F20" s="71">
        <v>18380</v>
      </c>
      <c r="G20" s="71">
        <v>17987</v>
      </c>
      <c r="H20" s="71">
        <v>7707</v>
      </c>
      <c r="I20" s="71">
        <v>4908</v>
      </c>
      <c r="J20" s="71">
        <v>236</v>
      </c>
      <c r="K20" s="74">
        <f t="shared" si="0"/>
        <v>4515</v>
      </c>
    </row>
    <row r="21" spans="1:11" ht="18.75" customHeight="1">
      <c r="A21" s="175"/>
      <c r="B21" s="134"/>
      <c r="C21" s="10" t="s">
        <v>59</v>
      </c>
      <c r="D21" s="35">
        <v>17</v>
      </c>
      <c r="E21" s="71">
        <v>52</v>
      </c>
      <c r="F21" s="71">
        <v>48</v>
      </c>
      <c r="G21" s="71">
        <v>49</v>
      </c>
      <c r="H21" s="71">
        <v>1</v>
      </c>
      <c r="I21" s="71">
        <v>3</v>
      </c>
      <c r="J21" s="71">
        <v>1</v>
      </c>
      <c r="K21" s="74">
        <f t="shared" si="0"/>
        <v>4</v>
      </c>
    </row>
    <row r="22" spans="1:11" ht="24" customHeight="1">
      <c r="A22" s="175"/>
      <c r="B22" s="135" t="s">
        <v>87</v>
      </c>
      <c r="C22" s="136"/>
      <c r="D22" s="35">
        <v>18</v>
      </c>
      <c r="E22" s="71">
        <v>246</v>
      </c>
      <c r="F22" s="71">
        <v>184</v>
      </c>
      <c r="G22" s="71">
        <v>188</v>
      </c>
      <c r="H22" s="71">
        <v>9</v>
      </c>
      <c r="I22" s="71">
        <v>58</v>
      </c>
      <c r="J22" s="69">
        <v>12</v>
      </c>
      <c r="K22" s="74">
        <f t="shared" si="0"/>
        <v>62</v>
      </c>
    </row>
    <row r="23" spans="1:11" ht="18" customHeight="1">
      <c r="A23" s="175"/>
      <c r="B23" s="139" t="s">
        <v>17</v>
      </c>
      <c r="C23" s="140"/>
      <c r="D23" s="35">
        <v>19</v>
      </c>
      <c r="E23" s="73">
        <v>4</v>
      </c>
      <c r="F23" s="73">
        <v>4</v>
      </c>
      <c r="G23" s="73">
        <v>2</v>
      </c>
      <c r="H23" s="73"/>
      <c r="I23" s="73">
        <v>2</v>
      </c>
      <c r="J23" s="73"/>
      <c r="K23" s="74">
        <f t="shared" si="0"/>
        <v>0</v>
      </c>
    </row>
    <row r="24" spans="1:11" ht="18" customHeight="1">
      <c r="A24" s="175"/>
      <c r="B24" s="139" t="s">
        <v>98</v>
      </c>
      <c r="C24" s="140"/>
      <c r="D24" s="35">
        <v>20</v>
      </c>
      <c r="E24" s="73">
        <v>768</v>
      </c>
      <c r="F24" s="73">
        <v>768</v>
      </c>
      <c r="G24" s="73">
        <v>763</v>
      </c>
      <c r="H24" s="73">
        <v>57</v>
      </c>
      <c r="I24" s="73">
        <v>5</v>
      </c>
      <c r="J24" s="73"/>
      <c r="K24" s="74">
        <f t="shared" si="0"/>
        <v>0</v>
      </c>
    </row>
    <row r="25" spans="1:11" ht="18.75" customHeight="1">
      <c r="A25" s="175"/>
      <c r="B25" s="137" t="s">
        <v>107</v>
      </c>
      <c r="C25" s="138"/>
      <c r="D25" s="35">
        <v>21</v>
      </c>
      <c r="E25" s="71">
        <v>221</v>
      </c>
      <c r="F25" s="71">
        <v>218</v>
      </c>
      <c r="G25" s="71">
        <v>217</v>
      </c>
      <c r="H25" s="71">
        <v>152</v>
      </c>
      <c r="I25" s="71">
        <v>4</v>
      </c>
      <c r="J25" s="69">
        <v>2</v>
      </c>
      <c r="K25" s="74">
        <f t="shared" si="0"/>
        <v>3</v>
      </c>
    </row>
    <row r="26" spans="1:11" ht="15.75" customHeight="1">
      <c r="A26" s="176"/>
      <c r="B26" s="9" t="s">
        <v>18</v>
      </c>
      <c r="C26" s="9"/>
      <c r="D26" s="35">
        <v>22</v>
      </c>
      <c r="E26" s="72">
        <f aca="true" t="shared" si="2" ref="E26:J26">SUM(E15:E25)</f>
        <v>90059</v>
      </c>
      <c r="F26" s="72">
        <f t="shared" si="2"/>
        <v>66551</v>
      </c>
      <c r="G26" s="72">
        <f t="shared" si="2"/>
        <v>66224</v>
      </c>
      <c r="H26" s="72">
        <f t="shared" si="2"/>
        <v>26100</v>
      </c>
      <c r="I26" s="72">
        <f t="shared" si="2"/>
        <v>23835</v>
      </c>
      <c r="J26" s="72">
        <f t="shared" si="2"/>
        <v>2285</v>
      </c>
      <c r="K26" s="74">
        <f t="shared" si="0"/>
        <v>23508</v>
      </c>
    </row>
    <row r="27" spans="1:11" ht="30" customHeight="1">
      <c r="A27" s="173" t="s">
        <v>102</v>
      </c>
      <c r="B27" s="171" t="s">
        <v>104</v>
      </c>
      <c r="C27" s="171"/>
      <c r="D27" s="35">
        <v>23</v>
      </c>
      <c r="E27" s="86">
        <v>31046</v>
      </c>
      <c r="F27" s="86">
        <v>27582</v>
      </c>
      <c r="G27" s="86">
        <v>27034</v>
      </c>
      <c r="H27" s="86">
        <v>6436</v>
      </c>
      <c r="I27" s="86">
        <v>4012</v>
      </c>
      <c r="J27" s="69">
        <v>348</v>
      </c>
      <c r="K27" s="74">
        <f t="shared" si="0"/>
        <v>3464</v>
      </c>
    </row>
    <row r="28" spans="1:11" ht="15.75" customHeight="1">
      <c r="A28" s="173"/>
      <c r="B28" s="172" t="s">
        <v>23</v>
      </c>
      <c r="C28" s="172"/>
      <c r="D28" s="35">
        <v>24</v>
      </c>
      <c r="E28" s="87">
        <v>483</v>
      </c>
      <c r="F28" s="87">
        <v>427</v>
      </c>
      <c r="G28" s="87">
        <v>410</v>
      </c>
      <c r="H28" s="88" t="s">
        <v>31</v>
      </c>
      <c r="I28" s="87">
        <v>73</v>
      </c>
      <c r="J28" s="69">
        <v>4</v>
      </c>
      <c r="K28" s="74">
        <f t="shared" si="0"/>
        <v>56</v>
      </c>
    </row>
    <row r="29" spans="1:11" ht="15.75" customHeight="1">
      <c r="A29" s="173"/>
      <c r="B29" s="171" t="s">
        <v>98</v>
      </c>
      <c r="C29" s="171"/>
      <c r="D29" s="35">
        <v>25</v>
      </c>
      <c r="E29" s="87">
        <v>150</v>
      </c>
      <c r="F29" s="87">
        <v>146</v>
      </c>
      <c r="G29" s="87">
        <v>147</v>
      </c>
      <c r="H29" s="88">
        <v>50</v>
      </c>
      <c r="I29" s="87">
        <v>3</v>
      </c>
      <c r="J29" s="69"/>
      <c r="K29" s="74">
        <f t="shared" si="0"/>
        <v>4</v>
      </c>
    </row>
    <row r="30" spans="1:11" ht="15.75" customHeight="1">
      <c r="A30" s="173"/>
      <c r="B30" s="170" t="s">
        <v>107</v>
      </c>
      <c r="C30" s="170"/>
      <c r="D30" s="35">
        <v>26</v>
      </c>
      <c r="E30" s="87">
        <v>5516</v>
      </c>
      <c r="F30" s="87">
        <v>5470</v>
      </c>
      <c r="G30" s="87">
        <v>5505</v>
      </c>
      <c r="H30" s="87">
        <v>4561</v>
      </c>
      <c r="I30" s="87">
        <v>11</v>
      </c>
      <c r="J30" s="87"/>
      <c r="K30" s="74">
        <f t="shared" si="0"/>
        <v>46</v>
      </c>
    </row>
    <row r="31" spans="1:11" ht="15.75" customHeight="1">
      <c r="A31" s="173"/>
      <c r="B31" s="170" t="s">
        <v>18</v>
      </c>
      <c r="C31" s="170"/>
      <c r="D31" s="35">
        <v>27</v>
      </c>
      <c r="E31" s="87">
        <f aca="true" t="shared" si="3" ref="E31:J31">E27+E29+E30</f>
        <v>36712</v>
      </c>
      <c r="F31" s="87">
        <f t="shared" si="3"/>
        <v>33198</v>
      </c>
      <c r="G31" s="87">
        <f t="shared" si="3"/>
        <v>32686</v>
      </c>
      <c r="H31" s="88">
        <f t="shared" si="3"/>
        <v>11047</v>
      </c>
      <c r="I31" s="87">
        <f t="shared" si="3"/>
        <v>4026</v>
      </c>
      <c r="J31" s="69">
        <f t="shared" si="3"/>
        <v>348</v>
      </c>
      <c r="K31" s="74">
        <f t="shared" si="0"/>
        <v>3514</v>
      </c>
    </row>
    <row r="32" spans="1:11" ht="26.25" customHeight="1">
      <c r="A32" s="149" t="s">
        <v>126</v>
      </c>
      <c r="B32" s="150"/>
      <c r="C32" s="151"/>
      <c r="D32" s="35">
        <v>28</v>
      </c>
      <c r="E32" s="86"/>
      <c r="F32" s="86"/>
      <c r="G32" s="86"/>
      <c r="H32" s="89" t="s">
        <v>31</v>
      </c>
      <c r="I32" s="86"/>
      <c r="J32" s="69"/>
      <c r="K32" s="74">
        <f t="shared" si="0"/>
        <v>0</v>
      </c>
    </row>
    <row r="33" spans="1:11" ht="15.75">
      <c r="A33" s="143" t="s">
        <v>105</v>
      </c>
      <c r="B33" s="144"/>
      <c r="C33" s="145"/>
      <c r="D33" s="35">
        <v>29</v>
      </c>
      <c r="E33" s="85">
        <f aca="true" t="shared" si="4" ref="E33:J33">E14+E26+E31+E32</f>
        <v>341950</v>
      </c>
      <c r="F33" s="85">
        <f t="shared" si="4"/>
        <v>302478</v>
      </c>
      <c r="G33" s="85">
        <f t="shared" si="4"/>
        <v>300670</v>
      </c>
      <c r="H33" s="85">
        <f>H14+H26+H31</f>
        <v>178407</v>
      </c>
      <c r="I33" s="85">
        <f t="shared" si="4"/>
        <v>41280</v>
      </c>
      <c r="J33" s="85">
        <f t="shared" si="4"/>
        <v>6311</v>
      </c>
      <c r="K33" s="74">
        <f t="shared" si="0"/>
        <v>39472</v>
      </c>
    </row>
    <row r="34" spans="1:3" ht="15.75">
      <c r="A34" s="38"/>
      <c r="B34" s="39"/>
      <c r="C34" s="39"/>
    </row>
  </sheetData>
  <sheetProtection/>
  <mergeCells count="33">
    <mergeCell ref="A4:C4"/>
    <mergeCell ref="B23:C23"/>
    <mergeCell ref="B30:C30"/>
    <mergeCell ref="B31:C31"/>
    <mergeCell ref="B27:C27"/>
    <mergeCell ref="B28:C28"/>
    <mergeCell ref="B29:C29"/>
    <mergeCell ref="A27:A31"/>
    <mergeCell ref="B17:C17"/>
    <mergeCell ref="A15:A26"/>
    <mergeCell ref="G2:H2"/>
    <mergeCell ref="A1:I1"/>
    <mergeCell ref="E2:F2"/>
    <mergeCell ref="I2:J2"/>
    <mergeCell ref="D2:D3"/>
    <mergeCell ref="A2:C3"/>
    <mergeCell ref="A33:C33"/>
    <mergeCell ref="A5:A14"/>
    <mergeCell ref="B12:C12"/>
    <mergeCell ref="B25:C25"/>
    <mergeCell ref="A32:C32"/>
    <mergeCell ref="B15:C15"/>
    <mergeCell ref="B16:C16"/>
    <mergeCell ref="B5:B7"/>
    <mergeCell ref="B11:C11"/>
    <mergeCell ref="B13:C13"/>
    <mergeCell ref="B19:B21"/>
    <mergeCell ref="B22:C22"/>
    <mergeCell ref="B8:C8"/>
    <mergeCell ref="B9:C9"/>
    <mergeCell ref="B10:C10"/>
    <mergeCell ref="B24:C24"/>
    <mergeCell ref="B18:C18"/>
  </mergeCells>
  <printOptions horizontalCentered="1"/>
  <pageMargins left="0.31496062992125984" right="0.7086614173228347" top="0.7480314960629921" bottom="1.3385826771653544" header="0.31496062992125984" footer="0.9055118110236221"/>
  <pageSetup firstPageNumber="2" useFirstPageNumber="1" fitToHeight="1" fitToWidth="1" horizontalDpi="600" verticalDpi="600" orientation="portrait" paperSize="9" scale="31" r:id="rId1"/>
  <headerFooter>
    <oddFooter>&amp;LFA034C7C&amp;C&amp;R2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view="pageBreakPreview" zoomScaleSheetLayoutView="100" workbookViewId="0" topLeftCell="A1">
      <selection activeCell="M63" sqref="M63"/>
    </sheetView>
  </sheetViews>
  <sheetFormatPr defaultColWidth="9.00390625" defaultRowHeight="12.75"/>
  <cols>
    <col min="1" max="1" width="5.875" style="1" customWidth="1"/>
    <col min="2" max="2" width="9.25390625" style="1" customWidth="1"/>
    <col min="3" max="3" width="14.875" style="1" customWidth="1"/>
    <col min="4" max="4" width="27.375" style="1" customWidth="1"/>
    <col min="5" max="5" width="10.625" style="1" customWidth="1"/>
    <col min="6" max="6" width="10.375" style="1" customWidth="1"/>
    <col min="7" max="7" width="11.25390625" style="1" customWidth="1"/>
    <col min="8" max="9" width="10.375" style="1" customWidth="1"/>
    <col min="10" max="16384" width="9.125" style="1" customWidth="1"/>
  </cols>
  <sheetData>
    <row r="1" spans="1:9" ht="15" customHeight="1">
      <c r="A1" s="224" t="s">
        <v>71</v>
      </c>
      <c r="B1" s="224"/>
      <c r="C1" s="224"/>
      <c r="D1" s="224"/>
      <c r="E1" s="224"/>
      <c r="F1" s="37"/>
      <c r="G1" s="37"/>
      <c r="H1" s="37"/>
      <c r="I1" s="11"/>
    </row>
    <row r="2" spans="1:9" ht="29.25" customHeight="1">
      <c r="A2" s="199" t="s">
        <v>4</v>
      </c>
      <c r="B2" s="200"/>
      <c r="C2" s="200"/>
      <c r="D2" s="200"/>
      <c r="E2" s="200"/>
      <c r="F2" s="200"/>
      <c r="G2" s="201"/>
      <c r="H2" s="12" t="s">
        <v>19</v>
      </c>
      <c r="I2" s="12" t="s">
        <v>5</v>
      </c>
    </row>
    <row r="3" spans="1:9" ht="16.5" customHeight="1">
      <c r="A3" s="213" t="s">
        <v>20</v>
      </c>
      <c r="B3" s="206" t="s">
        <v>127</v>
      </c>
      <c r="C3" s="207"/>
      <c r="D3" s="230" t="s">
        <v>62</v>
      </c>
      <c r="E3" s="196" t="s">
        <v>47</v>
      </c>
      <c r="F3" s="197"/>
      <c r="G3" s="198"/>
      <c r="H3" s="13">
        <v>1</v>
      </c>
      <c r="I3" s="78">
        <v>5945</v>
      </c>
    </row>
    <row r="4" spans="1:9" ht="16.5" customHeight="1">
      <c r="A4" s="214"/>
      <c r="B4" s="208"/>
      <c r="C4" s="209"/>
      <c r="D4" s="231"/>
      <c r="E4" s="202" t="s">
        <v>48</v>
      </c>
      <c r="F4" s="203"/>
      <c r="G4" s="204"/>
      <c r="H4" s="13">
        <v>2</v>
      </c>
      <c r="I4" s="76">
        <v>7698</v>
      </c>
    </row>
    <row r="5" spans="1:9" ht="16.5" customHeight="1">
      <c r="A5" s="214"/>
      <c r="B5" s="208"/>
      <c r="C5" s="209"/>
      <c r="D5" s="232"/>
      <c r="E5" s="202" t="s">
        <v>57</v>
      </c>
      <c r="F5" s="203"/>
      <c r="G5" s="204"/>
      <c r="H5" s="13">
        <v>3</v>
      </c>
      <c r="I5" s="76">
        <v>15258</v>
      </c>
    </row>
    <row r="6" spans="1:10" ht="15" customHeight="1">
      <c r="A6" s="214"/>
      <c r="B6" s="208"/>
      <c r="C6" s="209"/>
      <c r="D6" s="236" t="s">
        <v>46</v>
      </c>
      <c r="E6" s="196" t="s">
        <v>47</v>
      </c>
      <c r="F6" s="197"/>
      <c r="G6" s="198"/>
      <c r="H6" s="13">
        <v>4</v>
      </c>
      <c r="I6" s="76">
        <v>3363</v>
      </c>
      <c r="J6" s="2"/>
    </row>
    <row r="7" spans="1:10" ht="15" customHeight="1">
      <c r="A7" s="214"/>
      <c r="B7" s="208"/>
      <c r="C7" s="209"/>
      <c r="D7" s="237"/>
      <c r="E7" s="202" t="s">
        <v>48</v>
      </c>
      <c r="F7" s="203"/>
      <c r="G7" s="204"/>
      <c r="H7" s="13">
        <v>5</v>
      </c>
      <c r="I7" s="76">
        <v>2076</v>
      </c>
      <c r="J7" s="2"/>
    </row>
    <row r="8" spans="1:10" ht="15" customHeight="1">
      <c r="A8" s="214"/>
      <c r="B8" s="208"/>
      <c r="C8" s="209"/>
      <c r="D8" s="238"/>
      <c r="E8" s="202" t="s">
        <v>57</v>
      </c>
      <c r="F8" s="203"/>
      <c r="G8" s="204"/>
      <c r="H8" s="13">
        <v>6</v>
      </c>
      <c r="I8" s="76">
        <v>4480</v>
      </c>
      <c r="J8" s="2"/>
    </row>
    <row r="9" spans="1:10" ht="15" customHeight="1">
      <c r="A9" s="214"/>
      <c r="B9" s="208"/>
      <c r="C9" s="209"/>
      <c r="D9" s="239" t="s">
        <v>49</v>
      </c>
      <c r="E9" s="196" t="s">
        <v>47</v>
      </c>
      <c r="F9" s="197"/>
      <c r="G9" s="198"/>
      <c r="H9" s="13">
        <v>7</v>
      </c>
      <c r="I9" s="76">
        <v>2534</v>
      </c>
      <c r="J9" s="2"/>
    </row>
    <row r="10" spans="1:10" ht="15" customHeight="1">
      <c r="A10" s="214"/>
      <c r="B10" s="208"/>
      <c r="C10" s="209"/>
      <c r="D10" s="239"/>
      <c r="E10" s="202" t="s">
        <v>48</v>
      </c>
      <c r="F10" s="203"/>
      <c r="G10" s="204"/>
      <c r="H10" s="13">
        <v>8</v>
      </c>
      <c r="I10" s="76">
        <v>269</v>
      </c>
      <c r="J10" s="2"/>
    </row>
    <row r="11" spans="1:10" ht="15" customHeight="1">
      <c r="A11" s="214"/>
      <c r="B11" s="210"/>
      <c r="C11" s="211"/>
      <c r="D11" s="239"/>
      <c r="E11" s="202" t="s">
        <v>57</v>
      </c>
      <c r="F11" s="203"/>
      <c r="G11" s="204"/>
      <c r="H11" s="13">
        <v>9</v>
      </c>
      <c r="I11" s="76"/>
      <c r="J11" s="2"/>
    </row>
    <row r="12" spans="1:10" ht="15.75" customHeight="1">
      <c r="A12" s="214"/>
      <c r="B12" s="139" t="s">
        <v>86</v>
      </c>
      <c r="C12" s="205"/>
      <c r="D12" s="205"/>
      <c r="E12" s="205"/>
      <c r="F12" s="205"/>
      <c r="G12" s="140"/>
      <c r="H12" s="13">
        <v>10</v>
      </c>
      <c r="I12" s="78">
        <v>119</v>
      </c>
      <c r="J12" s="2"/>
    </row>
    <row r="13" spans="1:10" ht="15" customHeight="1">
      <c r="A13" s="214"/>
      <c r="B13" s="221" t="s">
        <v>70</v>
      </c>
      <c r="C13" s="221"/>
      <c r="D13" s="221"/>
      <c r="E13" s="227" t="s">
        <v>28</v>
      </c>
      <c r="F13" s="228"/>
      <c r="G13" s="229"/>
      <c r="H13" s="13">
        <v>11</v>
      </c>
      <c r="I13" s="78">
        <v>1614</v>
      </c>
      <c r="J13" s="2"/>
    </row>
    <row r="14" spans="1:10" ht="15" customHeight="1">
      <c r="A14" s="214"/>
      <c r="B14" s="221"/>
      <c r="C14" s="221"/>
      <c r="D14" s="221"/>
      <c r="E14" s="227" t="s">
        <v>24</v>
      </c>
      <c r="F14" s="228"/>
      <c r="G14" s="229"/>
      <c r="H14" s="13">
        <v>12</v>
      </c>
      <c r="I14" s="78">
        <v>1453</v>
      </c>
      <c r="J14" s="2"/>
    </row>
    <row r="15" spans="1:10" ht="18" customHeight="1">
      <c r="A15" s="214"/>
      <c r="B15" s="222" t="s">
        <v>44</v>
      </c>
      <c r="C15" s="222"/>
      <c r="D15" s="222"/>
      <c r="E15" s="218" t="s">
        <v>45</v>
      </c>
      <c r="F15" s="219"/>
      <c r="G15" s="220"/>
      <c r="H15" s="13">
        <v>13</v>
      </c>
      <c r="I15" s="78">
        <v>374</v>
      </c>
      <c r="J15" s="2"/>
    </row>
    <row r="16" spans="1:10" ht="18" customHeight="1">
      <c r="A16" s="214"/>
      <c r="B16" s="222"/>
      <c r="C16" s="222"/>
      <c r="D16" s="222"/>
      <c r="E16" s="218" t="s">
        <v>29</v>
      </c>
      <c r="F16" s="219"/>
      <c r="G16" s="220"/>
      <c r="H16" s="13">
        <v>14</v>
      </c>
      <c r="I16" s="78">
        <v>451</v>
      </c>
      <c r="J16" s="2"/>
    </row>
    <row r="17" spans="1:10" ht="24" customHeight="1">
      <c r="A17" s="214"/>
      <c r="B17" s="233" t="s">
        <v>74</v>
      </c>
      <c r="C17" s="234"/>
      <c r="D17" s="234"/>
      <c r="E17" s="234"/>
      <c r="F17" s="234"/>
      <c r="G17" s="235"/>
      <c r="H17" s="13">
        <v>15</v>
      </c>
      <c r="I17" s="78">
        <v>489</v>
      </c>
      <c r="J17" s="2"/>
    </row>
    <row r="18" spans="1:10" ht="15" customHeight="1">
      <c r="A18" s="214"/>
      <c r="B18" s="215" t="s">
        <v>67</v>
      </c>
      <c r="C18" s="216"/>
      <c r="D18" s="216"/>
      <c r="E18" s="216"/>
      <c r="F18" s="216"/>
      <c r="G18" s="217"/>
      <c r="H18" s="13">
        <v>16</v>
      </c>
      <c r="I18" s="78">
        <v>14804</v>
      </c>
      <c r="J18" s="2"/>
    </row>
    <row r="19" spans="1:10" ht="15" customHeight="1">
      <c r="A19" s="214"/>
      <c r="B19" s="215" t="s">
        <v>128</v>
      </c>
      <c r="C19" s="216"/>
      <c r="D19" s="216"/>
      <c r="E19" s="216"/>
      <c r="F19" s="216"/>
      <c r="G19" s="217"/>
      <c r="H19" s="13">
        <v>17</v>
      </c>
      <c r="I19" s="78">
        <v>39220</v>
      </c>
      <c r="J19" s="2"/>
    </row>
    <row r="20" spans="1:9" ht="15" customHeight="1">
      <c r="A20" s="214"/>
      <c r="B20" s="215" t="s">
        <v>68</v>
      </c>
      <c r="C20" s="216"/>
      <c r="D20" s="216"/>
      <c r="E20" s="216"/>
      <c r="F20" s="216"/>
      <c r="G20" s="217"/>
      <c r="H20" s="13">
        <v>18</v>
      </c>
      <c r="I20" s="78">
        <v>458</v>
      </c>
    </row>
    <row r="21" spans="1:9" ht="23.25" customHeight="1">
      <c r="A21" s="214"/>
      <c r="B21" s="141" t="s">
        <v>78</v>
      </c>
      <c r="C21" s="223"/>
      <c r="D21" s="223"/>
      <c r="E21" s="223"/>
      <c r="F21" s="223"/>
      <c r="G21" s="142"/>
      <c r="H21" s="13">
        <v>19</v>
      </c>
      <c r="I21" s="78">
        <v>651</v>
      </c>
    </row>
    <row r="22" spans="1:9" ht="15" customHeight="1">
      <c r="A22" s="225" t="s">
        <v>40</v>
      </c>
      <c r="B22" s="206" t="s">
        <v>65</v>
      </c>
      <c r="C22" s="207"/>
      <c r="D22" s="230" t="s">
        <v>62</v>
      </c>
      <c r="E22" s="196" t="s">
        <v>63</v>
      </c>
      <c r="F22" s="197"/>
      <c r="G22" s="198"/>
      <c r="H22" s="13">
        <v>20</v>
      </c>
      <c r="I22" s="78">
        <v>22326</v>
      </c>
    </row>
    <row r="23" spans="1:9" ht="15" customHeight="1">
      <c r="A23" s="226"/>
      <c r="B23" s="208"/>
      <c r="C23" s="209"/>
      <c r="D23" s="231"/>
      <c r="E23" s="202" t="s">
        <v>48</v>
      </c>
      <c r="F23" s="203"/>
      <c r="G23" s="204"/>
      <c r="H23" s="13">
        <v>21</v>
      </c>
      <c r="I23" s="78">
        <v>7027</v>
      </c>
    </row>
    <row r="24" spans="1:9" ht="15" customHeight="1">
      <c r="A24" s="226"/>
      <c r="B24" s="208"/>
      <c r="C24" s="209"/>
      <c r="D24" s="232"/>
      <c r="E24" s="202" t="s">
        <v>64</v>
      </c>
      <c r="F24" s="203"/>
      <c r="G24" s="204"/>
      <c r="H24" s="13">
        <v>22</v>
      </c>
      <c r="I24" s="78"/>
    </row>
    <row r="25" spans="1:9" ht="15" customHeight="1">
      <c r="A25" s="226"/>
      <c r="B25" s="208"/>
      <c r="C25" s="209"/>
      <c r="D25" s="236" t="s">
        <v>46</v>
      </c>
      <c r="E25" s="196" t="s">
        <v>63</v>
      </c>
      <c r="F25" s="197"/>
      <c r="G25" s="198"/>
      <c r="H25" s="13">
        <v>23</v>
      </c>
      <c r="I25" s="78">
        <v>13442</v>
      </c>
    </row>
    <row r="26" spans="1:9" ht="15" customHeight="1">
      <c r="A26" s="226"/>
      <c r="B26" s="208"/>
      <c r="C26" s="209"/>
      <c r="D26" s="237"/>
      <c r="E26" s="202" t="s">
        <v>48</v>
      </c>
      <c r="F26" s="203"/>
      <c r="G26" s="204"/>
      <c r="H26" s="13">
        <v>24</v>
      </c>
      <c r="I26" s="78">
        <v>7299</v>
      </c>
    </row>
    <row r="27" spans="1:9" ht="15" customHeight="1">
      <c r="A27" s="226"/>
      <c r="B27" s="208"/>
      <c r="C27" s="209"/>
      <c r="D27" s="238"/>
      <c r="E27" s="202" t="s">
        <v>64</v>
      </c>
      <c r="F27" s="203"/>
      <c r="G27" s="204"/>
      <c r="H27" s="13">
        <v>25</v>
      </c>
      <c r="I27" s="78">
        <v>1</v>
      </c>
    </row>
    <row r="28" spans="1:9" ht="15" customHeight="1">
      <c r="A28" s="226"/>
      <c r="B28" s="208"/>
      <c r="C28" s="209"/>
      <c r="D28" s="239" t="s">
        <v>49</v>
      </c>
      <c r="E28" s="196" t="s">
        <v>63</v>
      </c>
      <c r="F28" s="197"/>
      <c r="G28" s="198"/>
      <c r="H28" s="13">
        <v>26</v>
      </c>
      <c r="I28" s="78">
        <v>4295</v>
      </c>
    </row>
    <row r="29" spans="1:9" ht="15" customHeight="1">
      <c r="A29" s="226"/>
      <c r="B29" s="208"/>
      <c r="C29" s="209"/>
      <c r="D29" s="239"/>
      <c r="E29" s="202" t="s">
        <v>48</v>
      </c>
      <c r="F29" s="203"/>
      <c r="G29" s="204"/>
      <c r="H29" s="13">
        <v>27</v>
      </c>
      <c r="I29" s="78">
        <v>410</v>
      </c>
    </row>
    <row r="30" spans="1:9" ht="15" customHeight="1">
      <c r="A30" s="226"/>
      <c r="B30" s="210"/>
      <c r="C30" s="211"/>
      <c r="D30" s="239"/>
      <c r="E30" s="202" t="s">
        <v>64</v>
      </c>
      <c r="F30" s="203"/>
      <c r="G30" s="204"/>
      <c r="H30" s="13">
        <v>28</v>
      </c>
      <c r="I30" s="78"/>
    </row>
    <row r="31" spans="1:9" ht="15" customHeight="1">
      <c r="A31" s="226"/>
      <c r="B31" s="275" t="s">
        <v>32</v>
      </c>
      <c r="C31" s="275"/>
      <c r="D31" s="253" t="s">
        <v>25</v>
      </c>
      <c r="E31" s="254"/>
      <c r="F31" s="254"/>
      <c r="G31" s="255"/>
      <c r="H31" s="13">
        <v>29</v>
      </c>
      <c r="I31" s="78">
        <v>44384</v>
      </c>
    </row>
    <row r="32" spans="1:9" ht="15" customHeight="1">
      <c r="A32" s="226"/>
      <c r="B32" s="275"/>
      <c r="C32" s="275"/>
      <c r="D32" s="253" t="s">
        <v>26</v>
      </c>
      <c r="E32" s="254"/>
      <c r="F32" s="254"/>
      <c r="G32" s="255"/>
      <c r="H32" s="13">
        <v>30</v>
      </c>
      <c r="I32" s="78">
        <v>21593</v>
      </c>
    </row>
    <row r="33" spans="1:9" ht="15" customHeight="1">
      <c r="A33" s="226"/>
      <c r="B33" s="275"/>
      <c r="C33" s="275"/>
      <c r="D33" s="249" t="s">
        <v>61</v>
      </c>
      <c r="E33" s="250"/>
      <c r="F33" s="250"/>
      <c r="G33" s="251"/>
      <c r="H33" s="13">
        <v>31</v>
      </c>
      <c r="I33" s="78">
        <v>879</v>
      </c>
    </row>
    <row r="34" spans="1:9" ht="15" customHeight="1">
      <c r="A34" s="226"/>
      <c r="B34" s="215" t="s">
        <v>67</v>
      </c>
      <c r="C34" s="216"/>
      <c r="D34" s="216"/>
      <c r="E34" s="216"/>
      <c r="F34" s="216"/>
      <c r="G34" s="217"/>
      <c r="H34" s="13">
        <v>32</v>
      </c>
      <c r="I34" s="78">
        <v>9579</v>
      </c>
    </row>
    <row r="35" spans="1:9" ht="15" customHeight="1">
      <c r="A35" s="226"/>
      <c r="B35" s="215" t="s">
        <v>128</v>
      </c>
      <c r="C35" s="216"/>
      <c r="D35" s="216"/>
      <c r="E35" s="216"/>
      <c r="F35" s="216"/>
      <c r="G35" s="217"/>
      <c r="H35" s="13">
        <v>33</v>
      </c>
      <c r="I35" s="78">
        <v>31392</v>
      </c>
    </row>
    <row r="36" spans="1:9" ht="15" customHeight="1">
      <c r="A36" s="226"/>
      <c r="B36" s="215" t="s">
        <v>103</v>
      </c>
      <c r="C36" s="216"/>
      <c r="D36" s="216"/>
      <c r="E36" s="216"/>
      <c r="F36" s="216"/>
      <c r="G36" s="217"/>
      <c r="H36" s="13">
        <v>34</v>
      </c>
      <c r="I36" s="78">
        <v>14820</v>
      </c>
    </row>
    <row r="37" spans="1:9" ht="37.5" customHeight="1">
      <c r="A37" s="226"/>
      <c r="B37" s="141" t="s">
        <v>77</v>
      </c>
      <c r="C37" s="223"/>
      <c r="D37" s="223"/>
      <c r="E37" s="223"/>
      <c r="F37" s="223"/>
      <c r="G37" s="142"/>
      <c r="H37" s="13">
        <v>35</v>
      </c>
      <c r="I37" s="75">
        <v>3924</v>
      </c>
    </row>
    <row r="38" spans="1:9" ht="15" customHeight="1">
      <c r="A38" s="259" t="s">
        <v>66</v>
      </c>
      <c r="B38" s="260"/>
      <c r="C38" s="261"/>
      <c r="D38" s="240" t="s">
        <v>62</v>
      </c>
      <c r="E38" s="241"/>
      <c r="F38" s="241"/>
      <c r="G38" s="242"/>
      <c r="H38" s="13">
        <v>36</v>
      </c>
      <c r="I38" s="79">
        <v>15789</v>
      </c>
    </row>
    <row r="39" spans="1:9" ht="15" customHeight="1">
      <c r="A39" s="262"/>
      <c r="B39" s="263"/>
      <c r="C39" s="264"/>
      <c r="D39" s="240" t="s">
        <v>46</v>
      </c>
      <c r="E39" s="241"/>
      <c r="F39" s="241"/>
      <c r="G39" s="242"/>
      <c r="H39" s="13">
        <v>37</v>
      </c>
      <c r="I39" s="79">
        <v>5612</v>
      </c>
    </row>
    <row r="40" spans="1:9" ht="15" customHeight="1">
      <c r="A40" s="265"/>
      <c r="B40" s="266"/>
      <c r="C40" s="267"/>
      <c r="D40" s="240" t="s">
        <v>49</v>
      </c>
      <c r="E40" s="241"/>
      <c r="F40" s="241"/>
      <c r="G40" s="242"/>
      <c r="H40" s="13">
        <v>38</v>
      </c>
      <c r="I40" s="79">
        <v>824</v>
      </c>
    </row>
    <row r="41" spans="1:9" ht="14.25" customHeight="1">
      <c r="A41" s="221" t="s">
        <v>22</v>
      </c>
      <c r="B41" s="221"/>
      <c r="C41" s="221"/>
      <c r="D41" s="221"/>
      <c r="E41" s="221"/>
      <c r="F41" s="221"/>
      <c r="G41" s="221"/>
      <c r="H41" s="221"/>
      <c r="I41" s="221"/>
    </row>
    <row r="42" spans="1:9" ht="15.75" customHeight="1">
      <c r="A42" s="272" t="s">
        <v>124</v>
      </c>
      <c r="B42" s="273"/>
      <c r="C42" s="273"/>
      <c r="D42" s="273"/>
      <c r="E42" s="273"/>
      <c r="F42" s="273"/>
      <c r="G42" s="274"/>
      <c r="H42" s="84">
        <v>39</v>
      </c>
      <c r="I42" s="75">
        <v>882</v>
      </c>
    </row>
    <row r="43" spans="1:9" ht="14.25" customHeight="1">
      <c r="A43" s="256" t="s">
        <v>99</v>
      </c>
      <c r="B43" s="257"/>
      <c r="C43" s="257"/>
      <c r="D43" s="257"/>
      <c r="E43" s="257"/>
      <c r="F43" s="257"/>
      <c r="G43" s="258"/>
      <c r="H43" s="84">
        <v>40</v>
      </c>
      <c r="I43" s="75">
        <v>515</v>
      </c>
    </row>
    <row r="44" spans="1:9" ht="30" customHeight="1">
      <c r="A44" s="269" t="s">
        <v>106</v>
      </c>
      <c r="B44" s="270"/>
      <c r="C44" s="270"/>
      <c r="D44" s="270"/>
      <c r="E44" s="270"/>
      <c r="F44" s="270"/>
      <c r="G44" s="271"/>
      <c r="H44" s="90">
        <v>41</v>
      </c>
      <c r="I44" s="78">
        <v>16</v>
      </c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5.75">
      <c r="A46" s="61" t="s">
        <v>100</v>
      </c>
      <c r="B46" s="3"/>
      <c r="C46" s="3"/>
      <c r="D46" s="3"/>
      <c r="E46" s="3"/>
      <c r="F46" s="3"/>
      <c r="G46" s="3"/>
      <c r="H46" s="3"/>
      <c r="I46" s="3"/>
    </row>
    <row r="47" spans="1:9" ht="15" customHeight="1">
      <c r="A47" s="243" t="s">
        <v>83</v>
      </c>
      <c r="B47" s="244"/>
      <c r="C47" s="244"/>
      <c r="D47" s="245"/>
      <c r="E47" s="252" t="s">
        <v>101</v>
      </c>
      <c r="F47" s="252"/>
      <c r="G47" s="252"/>
      <c r="H47" s="252"/>
      <c r="I47" s="252"/>
    </row>
    <row r="48" spans="1:9" ht="48" customHeight="1">
      <c r="A48" s="246"/>
      <c r="B48" s="247"/>
      <c r="C48" s="247"/>
      <c r="D48" s="248"/>
      <c r="E48" s="62" t="s">
        <v>79</v>
      </c>
      <c r="F48" s="62" t="s">
        <v>80</v>
      </c>
      <c r="G48" s="62" t="s">
        <v>81</v>
      </c>
      <c r="H48" s="62" t="s">
        <v>84</v>
      </c>
      <c r="I48" s="63" t="s">
        <v>82</v>
      </c>
    </row>
    <row r="49" spans="1:9" ht="15" customHeight="1">
      <c r="A49" s="221" t="s">
        <v>108</v>
      </c>
      <c r="B49" s="221"/>
      <c r="C49" s="221"/>
      <c r="D49" s="221"/>
      <c r="E49" s="70">
        <f>E50+E52+E53</f>
        <v>255912</v>
      </c>
      <c r="F49" s="70">
        <f>F50+F52+F53</f>
        <v>36644</v>
      </c>
      <c r="G49" s="70">
        <f>G50+G52+G53</f>
        <v>6032</v>
      </c>
      <c r="H49" s="70">
        <f>H50+H52+H53</f>
        <v>1385</v>
      </c>
      <c r="I49" s="70">
        <f>I50+I52+I53</f>
        <v>697</v>
      </c>
    </row>
    <row r="50" spans="1:9" ht="15" customHeight="1">
      <c r="A50" s="212" t="s">
        <v>109</v>
      </c>
      <c r="B50" s="212"/>
      <c r="C50" s="212"/>
      <c r="D50" s="212"/>
      <c r="E50" s="78">
        <v>191705</v>
      </c>
      <c r="F50" s="78">
        <v>7728</v>
      </c>
      <c r="G50" s="78">
        <v>1669</v>
      </c>
      <c r="H50" s="78">
        <v>384</v>
      </c>
      <c r="I50" s="78">
        <v>274</v>
      </c>
    </row>
    <row r="51" spans="1:9" ht="30" customHeight="1">
      <c r="A51" s="268" t="s">
        <v>141</v>
      </c>
      <c r="B51" s="268"/>
      <c r="C51" s="268"/>
      <c r="D51" s="268"/>
      <c r="E51" s="78">
        <v>142570</v>
      </c>
      <c r="F51" s="78">
        <v>44</v>
      </c>
      <c r="G51" s="78"/>
      <c r="H51" s="78"/>
      <c r="I51" s="78"/>
    </row>
    <row r="52" spans="1:9" ht="15" customHeight="1">
      <c r="A52" s="212" t="s">
        <v>37</v>
      </c>
      <c r="B52" s="212"/>
      <c r="C52" s="212"/>
      <c r="D52" s="212"/>
      <c r="E52" s="78">
        <v>35036</v>
      </c>
      <c r="F52" s="78">
        <v>25963</v>
      </c>
      <c r="G52" s="78">
        <v>3881</v>
      </c>
      <c r="H52" s="78">
        <v>935</v>
      </c>
      <c r="I52" s="78">
        <v>409</v>
      </c>
    </row>
    <row r="53" spans="1:9" ht="15" customHeight="1">
      <c r="A53" s="212" t="s">
        <v>39</v>
      </c>
      <c r="B53" s="212"/>
      <c r="C53" s="212"/>
      <c r="D53" s="212"/>
      <c r="E53" s="78">
        <v>29171</v>
      </c>
      <c r="F53" s="78">
        <v>2953</v>
      </c>
      <c r="G53" s="78">
        <v>482</v>
      </c>
      <c r="H53" s="78">
        <v>66</v>
      </c>
      <c r="I53" s="78">
        <v>14</v>
      </c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s="102" customFormat="1" ht="15.75">
      <c r="A55" s="185" t="s">
        <v>113</v>
      </c>
      <c r="B55" s="185"/>
      <c r="C55" s="185"/>
      <c r="D55" s="185"/>
      <c r="E55" s="185"/>
      <c r="F55" s="185"/>
      <c r="G55" s="185"/>
      <c r="H55" s="101"/>
      <c r="I55" s="101"/>
    </row>
    <row r="56" spans="1:9" s="102" customFormat="1" ht="12.75">
      <c r="A56" s="186" t="s">
        <v>114</v>
      </c>
      <c r="B56" s="187"/>
      <c r="C56" s="187"/>
      <c r="D56" s="188"/>
      <c r="E56" s="92" t="s">
        <v>19</v>
      </c>
      <c r="F56" s="92" t="s">
        <v>5</v>
      </c>
      <c r="G56" s="93" t="s">
        <v>115</v>
      </c>
      <c r="H56" s="101"/>
      <c r="I56" s="101"/>
    </row>
    <row r="57" spans="1:9" s="102" customFormat="1" ht="15" customHeight="1">
      <c r="A57" s="189" t="s">
        <v>108</v>
      </c>
      <c r="B57" s="190"/>
      <c r="C57" s="190"/>
      <c r="D57" s="191"/>
      <c r="E57" s="94">
        <v>1</v>
      </c>
      <c r="F57" s="95">
        <v>305</v>
      </c>
      <c r="G57" s="96">
        <v>6345967121.11</v>
      </c>
      <c r="H57" s="101"/>
      <c r="I57" s="101"/>
    </row>
    <row r="58" spans="1:9" s="102" customFormat="1" ht="15" customHeight="1">
      <c r="A58" s="192" t="s">
        <v>116</v>
      </c>
      <c r="B58" s="193"/>
      <c r="C58" s="183" t="s">
        <v>117</v>
      </c>
      <c r="D58" s="184"/>
      <c r="E58" s="97">
        <v>2</v>
      </c>
      <c r="F58" s="98">
        <v>287</v>
      </c>
      <c r="G58" s="80">
        <v>5773961559.71</v>
      </c>
      <c r="H58" s="101"/>
      <c r="I58" s="101"/>
    </row>
    <row r="59" spans="1:9" s="102" customFormat="1" ht="15" customHeight="1">
      <c r="A59" s="194"/>
      <c r="B59" s="195"/>
      <c r="C59" s="183" t="s">
        <v>118</v>
      </c>
      <c r="D59" s="184"/>
      <c r="E59" s="97">
        <v>3</v>
      </c>
      <c r="F59" s="98">
        <v>18</v>
      </c>
      <c r="G59" s="80">
        <v>572005561.4</v>
      </c>
      <c r="H59" s="101"/>
      <c r="I59" s="101"/>
    </row>
    <row r="60" spans="1:9" s="102" customFormat="1" ht="15" customHeight="1">
      <c r="A60" s="177" t="s">
        <v>119</v>
      </c>
      <c r="B60" s="178"/>
      <c r="C60" s="181" t="s">
        <v>120</v>
      </c>
      <c r="D60" s="182"/>
      <c r="E60" s="99">
        <v>4</v>
      </c>
      <c r="F60" s="100">
        <v>148</v>
      </c>
      <c r="G60" s="96">
        <v>140662.4</v>
      </c>
      <c r="H60" s="101"/>
      <c r="I60" s="101"/>
    </row>
    <row r="61" spans="1:9" s="102" customFormat="1" ht="24.75" customHeight="1">
      <c r="A61" s="179"/>
      <c r="B61" s="180"/>
      <c r="C61" s="181" t="s">
        <v>142</v>
      </c>
      <c r="D61" s="182"/>
      <c r="E61" s="97">
        <v>5</v>
      </c>
      <c r="F61" s="98"/>
      <c r="G61" s="80"/>
      <c r="H61" s="101"/>
      <c r="I61" s="101"/>
    </row>
    <row r="62" spans="1:9" s="102" customFormat="1" ht="15" customHeight="1">
      <c r="A62" s="177" t="s">
        <v>143</v>
      </c>
      <c r="B62" s="178"/>
      <c r="C62" s="183" t="s">
        <v>121</v>
      </c>
      <c r="D62" s="184"/>
      <c r="E62" s="97">
        <v>6</v>
      </c>
      <c r="F62" s="98"/>
      <c r="G62" s="80"/>
      <c r="H62" s="101"/>
      <c r="I62" s="101"/>
    </row>
    <row r="63" spans="1:9" s="102" customFormat="1" ht="24.75" customHeight="1">
      <c r="A63" s="179"/>
      <c r="B63" s="180"/>
      <c r="C63" s="183" t="s">
        <v>122</v>
      </c>
      <c r="D63" s="184"/>
      <c r="E63" s="97">
        <v>7</v>
      </c>
      <c r="F63" s="98">
        <v>7</v>
      </c>
      <c r="G63" s="80">
        <v>81992082.4</v>
      </c>
      <c r="H63" s="101"/>
      <c r="I63" s="101"/>
    </row>
    <row r="64" spans="1:9" ht="15.75" customHeight="1">
      <c r="A64" s="3"/>
      <c r="B64" s="3"/>
      <c r="C64" s="3"/>
      <c r="D64" s="3"/>
      <c r="E64" s="3"/>
      <c r="F64" s="3"/>
      <c r="G64" s="3"/>
      <c r="H64" s="3"/>
      <c r="I64" s="3"/>
    </row>
    <row r="65" spans="1:9" ht="24" customHeight="1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36" customHeight="1">
      <c r="A69" s="3"/>
      <c r="B69" s="3"/>
      <c r="C69" s="3"/>
      <c r="D69" s="3"/>
      <c r="E69" s="3"/>
      <c r="F69" s="3"/>
      <c r="G69" s="3"/>
      <c r="H69" s="3"/>
      <c r="I69" s="3"/>
    </row>
    <row r="70" spans="1:9" ht="12.75" customHeight="1">
      <c r="A70" s="3"/>
      <c r="B70" s="3"/>
      <c r="C70" s="3"/>
      <c r="D70" s="3"/>
      <c r="E70" s="3"/>
      <c r="F70" s="3"/>
      <c r="G70" s="3"/>
      <c r="H70" s="3"/>
      <c r="I70" s="3"/>
    </row>
    <row r="71" spans="1:9" ht="12.75" customHeight="1">
      <c r="A71" s="3"/>
      <c r="B71" s="3"/>
      <c r="C71" s="3"/>
      <c r="D71" s="3"/>
      <c r="E71" s="3"/>
      <c r="F71" s="3"/>
      <c r="G71" s="3"/>
      <c r="H71" s="3"/>
      <c r="I71" s="3"/>
    </row>
    <row r="72" spans="1:9" ht="12.75" customHeight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ht="12.75">
      <c r="A120" s="3"/>
    </row>
    <row r="121" ht="12.75">
      <c r="A121" s="3"/>
    </row>
    <row r="122" ht="12.75">
      <c r="A122" s="3"/>
    </row>
  </sheetData>
  <sheetProtection formatCells="0" formatColumns="0" formatRows="0"/>
  <mergeCells count="77">
    <mergeCell ref="A49:D49"/>
    <mergeCell ref="A51:D51"/>
    <mergeCell ref="A44:G44"/>
    <mergeCell ref="A42:G42"/>
    <mergeCell ref="E27:G27"/>
    <mergeCell ref="E29:G29"/>
    <mergeCell ref="B31:C33"/>
    <mergeCell ref="E28:G28"/>
    <mergeCell ref="A41:I41"/>
    <mergeCell ref="B36:G36"/>
    <mergeCell ref="E47:I47"/>
    <mergeCell ref="E30:G30"/>
    <mergeCell ref="D22:D24"/>
    <mergeCell ref="D28:D30"/>
    <mergeCell ref="D31:G31"/>
    <mergeCell ref="D32:G32"/>
    <mergeCell ref="D39:G39"/>
    <mergeCell ref="A43:G43"/>
    <mergeCell ref="D25:D27"/>
    <mergeCell ref="A38:C40"/>
    <mergeCell ref="A53:D53"/>
    <mergeCell ref="D40:G40"/>
    <mergeCell ref="A52:D52"/>
    <mergeCell ref="A47:D48"/>
    <mergeCell ref="B22:C30"/>
    <mergeCell ref="E25:G25"/>
    <mergeCell ref="E26:G26"/>
    <mergeCell ref="E23:G23"/>
    <mergeCell ref="D33:G33"/>
    <mergeCell ref="D38:G38"/>
    <mergeCell ref="B17:G17"/>
    <mergeCell ref="E9:G9"/>
    <mergeCell ref="D6:D8"/>
    <mergeCell ref="D9:D11"/>
    <mergeCell ref="E6:G6"/>
    <mergeCell ref="B19:G19"/>
    <mergeCell ref="E16:G16"/>
    <mergeCell ref="A1:E1"/>
    <mergeCell ref="A22:A37"/>
    <mergeCell ref="B34:G34"/>
    <mergeCell ref="B35:G35"/>
    <mergeCell ref="B37:G37"/>
    <mergeCell ref="E14:G14"/>
    <mergeCell ref="E11:G11"/>
    <mergeCell ref="E13:G13"/>
    <mergeCell ref="B18:G18"/>
    <mergeCell ref="D3:D5"/>
    <mergeCell ref="A50:D50"/>
    <mergeCell ref="A3:A21"/>
    <mergeCell ref="B20:G20"/>
    <mergeCell ref="E15:G15"/>
    <mergeCell ref="B13:D14"/>
    <mergeCell ref="E7:G7"/>
    <mergeCell ref="B15:D16"/>
    <mergeCell ref="E24:G24"/>
    <mergeCell ref="E22:G22"/>
    <mergeCell ref="B21:G21"/>
    <mergeCell ref="E3:G3"/>
    <mergeCell ref="A2:G2"/>
    <mergeCell ref="E5:G5"/>
    <mergeCell ref="E4:G4"/>
    <mergeCell ref="B12:G12"/>
    <mergeCell ref="B3:C11"/>
    <mergeCell ref="E10:G10"/>
    <mergeCell ref="E8:G8"/>
    <mergeCell ref="A55:G55"/>
    <mergeCell ref="A56:D56"/>
    <mergeCell ref="A57:D57"/>
    <mergeCell ref="A58:B59"/>
    <mergeCell ref="C58:D58"/>
    <mergeCell ref="C59:D59"/>
    <mergeCell ref="A60:B61"/>
    <mergeCell ref="C60:D60"/>
    <mergeCell ref="C61:D61"/>
    <mergeCell ref="A62:B63"/>
    <mergeCell ref="C62:D62"/>
    <mergeCell ref="C63:D63"/>
  </mergeCells>
  <printOptions horizontalCentered="1"/>
  <pageMargins left="0.31496062992125984" right="0.31496062992125984" top="0.7480314960629921" bottom="1.3385826771653544" header="0.31496062992125984" footer="0.9055118110236221"/>
  <pageSetup firstPageNumber="3" useFirstPageNumber="1" fitToHeight="1" fitToWidth="1" horizontalDpi="600" verticalDpi="600" orientation="portrait" paperSize="9" scale="65" r:id="rId1"/>
  <headerFooter>
    <oddFooter>&amp;LFA034C7C&amp;C&amp;R3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145" zoomScaleNormal="110" zoomScaleSheetLayoutView="145" workbookViewId="0" topLeftCell="A1">
      <selection activeCell="G31" sqref="G31"/>
    </sheetView>
  </sheetViews>
  <sheetFormatPr defaultColWidth="9.00390625" defaultRowHeight="12.75"/>
  <cols>
    <col min="1" max="1" width="4.75390625" style="0" customWidth="1"/>
    <col min="2" max="2" width="60.75390625" style="0" customWidth="1"/>
    <col min="3" max="3" width="8.75390625" style="0" customWidth="1"/>
    <col min="4" max="4" width="10.75390625" style="0" customWidth="1"/>
  </cols>
  <sheetData>
    <row r="1" spans="1:4" ht="18" customHeight="1">
      <c r="A1" s="43" t="s">
        <v>72</v>
      </c>
      <c r="B1" s="44"/>
      <c r="C1" s="44"/>
      <c r="D1" s="44"/>
    </row>
    <row r="2" spans="1:4" ht="25.5" customHeight="1">
      <c r="A2" s="199" t="s">
        <v>4</v>
      </c>
      <c r="B2" s="200"/>
      <c r="C2" s="12" t="s">
        <v>19</v>
      </c>
      <c r="D2" s="12" t="s">
        <v>5</v>
      </c>
    </row>
    <row r="3" spans="1:4" ht="29.25" customHeight="1">
      <c r="A3" s="287" t="s">
        <v>92</v>
      </c>
      <c r="B3" s="287"/>
      <c r="C3" s="13">
        <v>1</v>
      </c>
      <c r="D3" s="83">
        <f>IF('розділ 1'!I33&lt;&gt;0,'розділ 1'!J33*100/'розділ 1'!I33,0)</f>
        <v>15.28827519379845</v>
      </c>
    </row>
    <row r="4" spans="1:4" ht="16.5" customHeight="1">
      <c r="A4" s="285" t="s">
        <v>1</v>
      </c>
      <c r="B4" s="50" t="s">
        <v>93</v>
      </c>
      <c r="C4" s="13">
        <v>2</v>
      </c>
      <c r="D4" s="83">
        <f>IF('розділ 1'!I14&lt;&gt;0,'розділ 1'!J14*100/'розділ 1'!I14,0)</f>
        <v>27.40889783143304</v>
      </c>
    </row>
    <row r="5" spans="1:4" ht="16.5" customHeight="1">
      <c r="A5" s="286"/>
      <c r="B5" s="50" t="s">
        <v>94</v>
      </c>
      <c r="C5" s="13">
        <v>3</v>
      </c>
      <c r="D5" s="83">
        <f>IF('розділ 1'!I26&lt;&gt;0,'розділ 1'!J26*100/'розділ 1'!I26,0)</f>
        <v>9.586742185861128</v>
      </c>
    </row>
    <row r="6" spans="1:4" ht="16.5" customHeight="1">
      <c r="A6" s="286"/>
      <c r="B6" s="46" t="s">
        <v>95</v>
      </c>
      <c r="C6" s="13">
        <v>4</v>
      </c>
      <c r="D6" s="83">
        <f>IF('розділ 1'!I31&lt;&gt;0,'розділ 1'!J31*100/'розділ 1'!I31,0)</f>
        <v>8.64381520119225</v>
      </c>
    </row>
    <row r="7" spans="1:4" ht="16.5" customHeight="1">
      <c r="A7" s="287" t="s">
        <v>96</v>
      </c>
      <c r="B7" s="287"/>
      <c r="C7" s="13">
        <v>5</v>
      </c>
      <c r="D7" s="83">
        <f>IF('розділ 1'!F33&lt;&gt;0,'розділ 1'!G33*100/'розділ 1'!F33,0)</f>
        <v>99.40227057835611</v>
      </c>
    </row>
    <row r="8" spans="1:4" ht="16.5" customHeight="1">
      <c r="A8" s="287" t="s">
        <v>33</v>
      </c>
      <c r="B8" s="287"/>
      <c r="C8" s="13">
        <v>6</v>
      </c>
      <c r="D8" s="80">
        <f>IF('розділ 2'!I43&lt;&gt;0,'розділ 1'!G33/'розділ 2'!I43,0)</f>
        <v>583.8252427184466</v>
      </c>
    </row>
    <row r="9" spans="1:4" ht="25.5" customHeight="1">
      <c r="A9" s="287" t="s">
        <v>38</v>
      </c>
      <c r="B9" s="287"/>
      <c r="C9" s="13">
        <v>7</v>
      </c>
      <c r="D9" s="80">
        <f>IF('розділ 2'!I43&lt;&gt;0,'розділ 1'!E33/'розділ 2'!I43,0)</f>
        <v>663.9805825242719</v>
      </c>
    </row>
    <row r="10" spans="1:4" ht="16.5" customHeight="1">
      <c r="A10" s="253" t="s">
        <v>27</v>
      </c>
      <c r="B10" s="255"/>
      <c r="C10" s="13">
        <v>8</v>
      </c>
      <c r="D10" s="76">
        <v>55.0909090909091</v>
      </c>
    </row>
    <row r="11" spans="1:4" ht="16.5" customHeight="1">
      <c r="A11" s="281" t="s">
        <v>110</v>
      </c>
      <c r="B11" s="281"/>
      <c r="C11" s="13">
        <v>9</v>
      </c>
      <c r="D11" s="76">
        <v>25.8181818181818</v>
      </c>
    </row>
    <row r="12" spans="1:4" ht="16.5" customHeight="1">
      <c r="A12" s="283" t="s">
        <v>111</v>
      </c>
      <c r="B12" s="283"/>
      <c r="C12" s="13">
        <v>10</v>
      </c>
      <c r="D12" s="91">
        <v>81</v>
      </c>
    </row>
    <row r="13" spans="1:4" ht="16.5" customHeight="1">
      <c r="A13" s="283" t="s">
        <v>112</v>
      </c>
      <c r="B13" s="283"/>
      <c r="C13" s="13">
        <v>11</v>
      </c>
      <c r="D13" s="91">
        <v>1.27272727272727</v>
      </c>
    </row>
    <row r="14" spans="1:4" ht="16.5" customHeight="1">
      <c r="A14" s="282" t="s">
        <v>37</v>
      </c>
      <c r="B14" s="282"/>
      <c r="C14" s="13">
        <v>12</v>
      </c>
      <c r="D14" s="91">
        <v>132.045454545455</v>
      </c>
    </row>
    <row r="15" spans="1:4" ht="16.5" customHeight="1">
      <c r="A15" s="282" t="s">
        <v>39</v>
      </c>
      <c r="B15" s="282"/>
      <c r="C15" s="13">
        <v>13</v>
      </c>
      <c r="D15" s="91">
        <v>59.9545454545455</v>
      </c>
    </row>
    <row r="16" spans="1:4" ht="15" customHeight="1">
      <c r="A16" s="52"/>
      <c r="B16" s="52"/>
      <c r="C16" s="41"/>
      <c r="D16" s="41"/>
    </row>
    <row r="17" spans="1:4" ht="15" customHeight="1">
      <c r="A17" s="52"/>
      <c r="B17" s="52"/>
      <c r="C17" s="41"/>
      <c r="D17" s="41"/>
    </row>
    <row r="18" spans="1:4" ht="15" customHeight="1">
      <c r="A18" s="52"/>
      <c r="B18" s="52"/>
      <c r="C18" s="41"/>
      <c r="D18" s="41"/>
    </row>
    <row r="19" spans="1:5" ht="15.75" customHeight="1">
      <c r="A19" s="279" t="s">
        <v>137</v>
      </c>
      <c r="B19" s="279"/>
      <c r="C19" s="277" t="s">
        <v>130</v>
      </c>
      <c r="D19" s="277"/>
      <c r="E19" s="64"/>
    </row>
    <row r="20" spans="1:5" ht="12.75">
      <c r="A20" s="46"/>
      <c r="B20" s="105" t="s">
        <v>34</v>
      </c>
      <c r="C20" s="278" t="s">
        <v>35</v>
      </c>
      <c r="D20" s="278"/>
      <c r="E20" s="64"/>
    </row>
    <row r="21" spans="1:5" ht="12.75">
      <c r="A21" s="46"/>
      <c r="B21" s="46"/>
      <c r="C21" s="65"/>
      <c r="D21" s="65"/>
      <c r="E21" s="64"/>
    </row>
    <row r="22" spans="1:5" ht="15.75" customHeight="1">
      <c r="A22" s="284" t="s">
        <v>140</v>
      </c>
      <c r="B22" s="284"/>
      <c r="C22" s="280" t="s">
        <v>129</v>
      </c>
      <c r="D22" s="280"/>
      <c r="E22" s="66"/>
    </row>
    <row r="23" spans="1:5" ht="12.75">
      <c r="A23" s="47"/>
      <c r="B23" s="105" t="s">
        <v>34</v>
      </c>
      <c r="C23" s="278" t="s">
        <v>35</v>
      </c>
      <c r="D23" s="278"/>
      <c r="E23" s="64"/>
    </row>
    <row r="24" spans="1:5" ht="13.5" customHeight="1">
      <c r="A24" s="48"/>
      <c r="B24" s="48"/>
      <c r="C24" s="103"/>
      <c r="D24" s="103"/>
      <c r="E24" s="65"/>
    </row>
    <row r="25" spans="1:5" ht="15.75" customHeight="1">
      <c r="A25" s="49"/>
      <c r="B25" s="67"/>
      <c r="C25" s="104"/>
      <c r="D25" s="104"/>
      <c r="E25" s="65"/>
    </row>
    <row r="26" spans="1:4" ht="1.5" customHeight="1">
      <c r="A26" s="48"/>
      <c r="B26" s="48"/>
      <c r="C26" s="104"/>
      <c r="D26" s="104"/>
    </row>
    <row r="27" spans="1:2" ht="12.75">
      <c r="A27" s="101" t="s">
        <v>135</v>
      </c>
      <c r="B27" s="101"/>
    </row>
    <row r="28" spans="1:5" ht="12.75" customHeight="1">
      <c r="A28" s="101" t="s">
        <v>36</v>
      </c>
      <c r="B28" s="101"/>
      <c r="C28" s="276"/>
      <c r="D28" s="276"/>
      <c r="E28" s="68"/>
    </row>
    <row r="29" spans="1:2" ht="12.75">
      <c r="A29" s="101" t="s">
        <v>138</v>
      </c>
      <c r="B29" s="101"/>
    </row>
    <row r="30" spans="1:2" ht="12.75">
      <c r="A30" s="101" t="s">
        <v>136</v>
      </c>
      <c r="B30" s="101" t="s">
        <v>139</v>
      </c>
    </row>
  </sheetData>
  <sheetProtection/>
  <mergeCells count="19">
    <mergeCell ref="A10:B10"/>
    <mergeCell ref="A4:A6"/>
    <mergeCell ref="A2:B2"/>
    <mergeCell ref="A3:B3"/>
    <mergeCell ref="A7:B7"/>
    <mergeCell ref="A8:B8"/>
    <mergeCell ref="A9:B9"/>
    <mergeCell ref="A11:B11"/>
    <mergeCell ref="A14:B14"/>
    <mergeCell ref="A15:B15"/>
    <mergeCell ref="A12:B12"/>
    <mergeCell ref="A13:B13"/>
    <mergeCell ref="A22:B22"/>
    <mergeCell ref="C28:D28"/>
    <mergeCell ref="C19:D19"/>
    <mergeCell ref="C20:D20"/>
    <mergeCell ref="A19:B19"/>
    <mergeCell ref="C22:D22"/>
    <mergeCell ref="C23:D23"/>
  </mergeCells>
  <printOptions horizontalCentered="1"/>
  <pageMargins left="0.31496062992125984" right="0.31496062992125984" top="0.7480314960629921" bottom="1.3385826771653544" header="0.31496062992125984" footer="0.9055118110236221"/>
  <pageSetup firstPageNumber="4" useFirstPageNumber="1" fitToHeight="1" fitToWidth="1" horizontalDpi="600" verticalDpi="600" orientation="portrait" paperSize="9" r:id="rId1"/>
  <headerFooter>
    <oddFooter>&amp;LFA034C7C&amp;C&amp;R4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Терновець Леся Володимирівна</cp:lastModifiedBy>
  <cp:lastPrinted>2020-09-01T06:35:57Z</cp:lastPrinted>
  <dcterms:created xsi:type="dcterms:W3CDTF">2004-04-20T14:33:35Z</dcterms:created>
  <dcterms:modified xsi:type="dcterms:W3CDTF">2024-02-12T11:20:50Z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азс_4.2023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FA034C7C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20ECF3FD</vt:lpwstr>
  </property>
  <property fmtid="{D5CDD505-2E9C-101B-9397-08002B2CF9AE}" pid="16" name="Версія БД">
    <vt:lpwstr>3.31.0.1583</vt:lpwstr>
  </property>
</Properties>
</file>