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2">'розділ 2'!$A$1:$G$59</definedName>
    <definedName name="_xlnm.Print_Area" localSheetId="3">'розділ 3'!$A$1:$I$71</definedName>
    <definedName name="_xlnm.Print_Area" localSheetId="4">'розділ 4'!$A$1:$D$29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<sst xmlns="http://schemas.openxmlformats.org/spreadsheetml/2006/main" count="288" uniqueCount="216">
  <si>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</si>
  <si>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</si>
  <si>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</si>
  <si>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</si>
  <si>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</si>
  <si>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</si>
  <si>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</si>
  <si>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</si>
  <si>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</si>
  <si>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</si>
  <si>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</si>
  <si>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</si>
  <si>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</si>
  <si>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</si>
  <si>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</si>
  <si>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</si>
  <si>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</si>
  <si>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</si>
  <si>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</si>
  <si>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</si>
  <si>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</si>
  <si>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</si>
  <si>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</si>
  <si>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</si>
  <si>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</si>
  <si>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</si>
  <si>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</si>
  <si>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</si>
  <si>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</si>
  <si>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</si>
  <si>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</si>
  <si>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</si>
  <si>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</si>
  <si>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</si>
  <si>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</si>
  <si>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</si>
  <si>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</si>
  <si>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</si>
  <si>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</si>
  <si>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</si>
  <si>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</si>
  <si>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</si>
  <si>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</si>
  <si>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</si>
  <si>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</si>
  <si>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</si>
  <si>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</si>
  <si>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</si>
  <si>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</si>
  <si>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</si>
  <si>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</si>
  <si>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</si>
  <si>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</si>
  <si>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</si>
  <si>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</si>
  <si>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</si>
  <si>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</si>
  <si>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</si>
  <si>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</si>
  <si>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</si>
  <si>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</si>
  <si>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</si>
  <si>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</si>
  <si>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</si>
  <si>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</si>
  <si>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</si>
  <si>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</si>
  <si>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</si>
  <si>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</si>
  <si>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</si>
  <si>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</si>
  <si>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</si>
  <si>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</si>
  <si>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</si>
  <si>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</si>
  <si>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</si>
  <si>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</si>
  <si>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</si>
  <si>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</si>
  <si>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</si>
  <si>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</si>
  <si>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</si>
  <si>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</si>
  <si>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</si>
  <si>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</si>
  <si>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</si>
  <si>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</si>
  <si>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</si>
  <si>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</si>
  <si>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</si>
  <si>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</si>
  <si>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</si>
  <si>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</si>
  <si>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</si>
  <si>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</si>
  <si>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</si>
  <si>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</si>
  <si>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</si>
  <si>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</si>
  <si>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</si>
  <si>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</si>
  <si>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</si>
  <si>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</si>
  <si>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</si>
  <si>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</si>
  <si>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</si>
  <si>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</si>
  <si>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</si>
  <si>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</si>
  <si>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</si>
  <si>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</si>
  <si>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</si>
  <si>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</si>
  <si>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</si>
  <si>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</si>
  <si>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</si>
  <si>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</si>
  <si>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</si>
  <si>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</si>
  <si>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</si>
  <si>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</si>
  <si>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</si>
  <si>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</si>
  <si>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</si>
  <si>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</si>
  <si>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</si>
  <si>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</si>
  <si>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</si>
  <si>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</si>
  <si>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</si>
  <si>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</si>
  <si>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</si>
  <si>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</si>
  <si>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</si>
  <si>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</si>
  <si>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</si>
  <si>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</si>
  <si>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</si>
  <si>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</si>
  <si>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</si>
  <si>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</si>
  <si>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</si>
  <si>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</si>
  <si>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</si>
  <si>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</si>
  <si>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</si>
  <si>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</si>
  <si>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</si>
  <si>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</si>
  <si>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</si>
  <si>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</si>
  <si>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</si>
  <si>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</si>
  <si>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</si>
  <si>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</si>
  <si>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</si>
  <si>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</si>
  <si>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</si>
  <si>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</si>
  <si>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</si>
  <si>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</si>
  <si>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</si>
  <si>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</si>
  <si>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</si>
  <si>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</si>
  <si>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</si>
  <si>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</si>
  <si>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</si>
  <si>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</si>
  <si>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</si>
  <si>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</si>
  <si>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</si>
  <si>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</si>
  <si>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</si>
  <si>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</si>
  <si>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</si>
  <si>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</si>
  <si>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</si>
  <si>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</si>
  <si>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</si>
  <si>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</si>
  <si>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</si>
  <si>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</si>
  <si>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</si>
  <si>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</si>
  <si>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</si>
  <si>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</si>
  <si>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</si>
  <si>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</si>
  <si>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</si>
  <si>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</si>
  <si>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</si>
  <si>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</si>
  <si>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</si>
  <si>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</si>
  <si>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</si>
  <si>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</si>
  <si>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</si>
  <si>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</si>
  <si>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</si>
  <si>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</si>
  <si>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</si>
  <si>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</si>
  <si>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</si>
  <si>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</si>
  <si>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</si>
  <si>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перший квартал 2021 року</t>
  </si>
  <si>
    <t>Державна судова адміністрація України</t>
  </si>
  <si>
    <t>01601.м. Київ.вул. Липська 18/5</t>
  </si>
  <si>
    <t>Доручення судів України / іноземних судів</t>
  </si>
  <si>
    <t xml:space="preserve">Розглянуто справ судом присяжних </t>
  </si>
  <si>
    <t>Поліщук А.П.</t>
  </si>
  <si>
    <t>Л. Усачова</t>
  </si>
  <si>
    <t>usachova@court.gov.ua</t>
  </si>
  <si>
    <t>5 травня 2021 року</t>
  </si>
  <si>
    <t xml:space="preserve">Заступник начальника управління - начальник відділу судової                                                                 статистики, діловодства та архіву суду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</si>
</sst>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8" fillId="20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7" borderId="0" applyNumberFormat="0" applyBorder="0" applyAlignment="0" applyProtection="0"/>
    <xf numFmtId="0" fontId="20" fillId="2" borderId="1" applyNumberFormat="0" applyAlignment="0" applyProtection="0"/>
    <xf numFmtId="0" fontId="21" fillId="29" borderId="2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0" fillId="2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4" fillId="0" borderId="0" xfId="96" applyNumberFormat="1" applyFont="1" applyFill="1" applyBorder="1" applyAlignment="1" applyProtection="1">
      <alignment/>
      <protection/>
    </xf>
    <xf numFmtId="0" fontId="14" fillId="0" borderId="0" xfId="96" applyNumberFormat="1" applyFont="1" applyFill="1" applyBorder="1" applyAlignment="1" applyProtection="1">
      <alignment horizontal="right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/>
      <protection/>
    </xf>
    <xf numFmtId="0" fontId="16" fillId="0" borderId="0" xfId="96" applyNumberFormat="1" applyFont="1" applyFill="1" applyBorder="1" applyAlignment="1" applyProtection="1">
      <alignment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38" fillId="0" borderId="0" xfId="0" applyNumberFormat="1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3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0" fontId="80" fillId="0" borderId="0" xfId="0" applyNumberFormat="1" applyFont="1" applyAlignment="1">
      <alignment horizontal="right" vertical="center"/>
    </xf>
    <xf numFmtId="0" fontId="81" fillId="0" borderId="0" xfId="0" applyFont="1" applyAlignment="1" applyProtection="1">
      <alignment/>
      <protection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34" fillId="0" borderId="1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100" applyNumberFormat="1" applyFont="1" applyFill="1" applyBorder="1" applyAlignment="1">
      <alignment horizontal="center" vertical="center" wrapText="1"/>
      <protection/>
    </xf>
    <xf numFmtId="0" fontId="13" fillId="0" borderId="19" xfId="100" applyFont="1" applyFill="1" applyBorder="1" applyAlignment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3" fontId="6" fillId="0" borderId="19" xfId="100" applyNumberFormat="1" applyFont="1" applyFill="1" applyBorder="1" applyAlignment="1">
      <alignment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8" fillId="0" borderId="19" xfId="0" applyNumberFormat="1" applyFont="1" applyBorder="1" applyAlignment="1">
      <alignment wrapText="1"/>
    </xf>
    <xf numFmtId="0" fontId="6" fillId="0" borderId="19" xfId="0" applyFont="1" applyBorder="1" applyAlignment="1" applyProtection="1">
      <alignment horizontal="center" vertical="center" wrapText="1"/>
      <protection/>
    </xf>
    <xf numFmtId="0" fontId="14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5" fillId="0" borderId="2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5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7" fillId="0" borderId="29" xfId="0" applyNumberFormat="1" applyFont="1" applyFill="1" applyBorder="1" applyAlignment="1" applyProtection="1">
      <alignment horizontal="center" vertical="center"/>
      <protection/>
    </xf>
    <xf numFmtId="0" fontId="37" fillId="0" borderId="30" xfId="0" applyNumberFormat="1" applyFont="1" applyFill="1" applyBorder="1" applyAlignment="1" applyProtection="1">
      <alignment horizontal="center" vertical="center"/>
      <protection/>
    </xf>
    <xf numFmtId="0" fontId="37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1" fillId="0" borderId="25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6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6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6" fillId="0" borderId="30" xfId="0" applyNumberFormat="1" applyFont="1" applyFill="1" applyBorder="1" applyAlignment="1" applyProtection="1">
      <alignment horizontal="left" vertical="center" wrapText="1"/>
      <protection/>
    </xf>
    <xf numFmtId="0" fontId="16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>
      <alignment horizontal="left" vertical="center" wrapText="1"/>
    </xf>
    <xf numFmtId="0" fontId="36" fillId="0" borderId="29" xfId="0" applyFont="1" applyFill="1" applyBorder="1" applyAlignment="1" applyProtection="1">
      <alignment horizontal="left" vertical="center" wrapText="1"/>
      <protection/>
    </xf>
    <xf numFmtId="0" fontId="36" fillId="0" borderId="30" xfId="0" applyFont="1" applyFill="1" applyBorder="1" applyAlignment="1" applyProtection="1">
      <alignment horizontal="left" vertical="center" wrapText="1"/>
      <protection/>
    </xf>
    <xf numFmtId="0" fontId="3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>
      <alignment horizontal="left" vertical="center" wrapText="1" indent="2"/>
    </xf>
    <xf numFmtId="0" fontId="16" fillId="0" borderId="30" xfId="0" applyFont="1" applyFill="1" applyBorder="1" applyAlignment="1">
      <alignment horizontal="left" vertical="center" wrapText="1" indent="2"/>
    </xf>
    <xf numFmtId="0" fontId="16" fillId="0" borderId="31" xfId="0" applyFont="1" applyFill="1" applyBorder="1" applyAlignment="1">
      <alignment horizontal="left" vertical="center" wrapText="1" indent="2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 applyProtection="1">
      <alignment horizontal="center" wrapText="1"/>
      <protection/>
    </xf>
    <xf numFmtId="0" fontId="16" fillId="0" borderId="29" xfId="0" applyFont="1" applyBorder="1" applyAlignment="1" applyProtection="1">
      <alignment horizontal="left"/>
      <protection/>
    </xf>
    <xf numFmtId="0" fontId="16" fillId="0" borderId="30" xfId="0" applyFont="1" applyBorder="1" applyAlignment="1" applyProtection="1">
      <alignment horizontal="left"/>
      <protection/>
    </xf>
    <xf numFmtId="0" fontId="16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5" fillId="0" borderId="23" xfId="100" applyNumberFormat="1" applyFont="1" applyFill="1" applyBorder="1" applyAlignment="1">
      <alignment horizontal="center" vertical="center" wrapText="1"/>
      <protection/>
    </xf>
    <xf numFmtId="49" fontId="35" fillId="0" borderId="24" xfId="100" applyNumberFormat="1" applyFont="1" applyFill="1" applyBorder="1" applyAlignment="1">
      <alignment horizontal="center" vertical="center" wrapText="1"/>
      <protection/>
    </xf>
    <xf numFmtId="49" fontId="35" fillId="0" borderId="28" xfId="100" applyNumberFormat="1" applyFont="1" applyFill="1" applyBorder="1" applyAlignment="1">
      <alignment horizontal="center" vertical="center" wrapText="1"/>
      <protection/>
    </xf>
    <xf numFmtId="49" fontId="35" fillId="0" borderId="27" xfId="100" applyNumberFormat="1" applyFont="1" applyFill="1" applyBorder="1" applyAlignment="1">
      <alignment horizontal="center" vertical="center" wrapText="1"/>
      <protection/>
    </xf>
    <xf numFmtId="49" fontId="35" fillId="0" borderId="25" xfId="100" applyNumberFormat="1" applyFont="1" applyFill="1" applyBorder="1" applyAlignment="1">
      <alignment horizontal="center" vertical="center" wrapText="1"/>
      <protection/>
    </xf>
    <xf numFmtId="49" fontId="35" fillId="0" borderId="26" xfId="100" applyNumberFormat="1" applyFont="1" applyFill="1" applyBorder="1" applyAlignment="1">
      <alignment horizontal="center" vertical="center" wrapText="1"/>
      <protection/>
    </xf>
    <xf numFmtId="0" fontId="36" fillId="0" borderId="23" xfId="0" applyFont="1" applyFill="1" applyBorder="1" applyAlignment="1" applyProtection="1">
      <alignment horizontal="center" vertical="center" wrapText="1"/>
      <protection/>
    </xf>
    <xf numFmtId="0" fontId="36" fillId="0" borderId="24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36" fillId="0" borderId="27" xfId="0" applyFont="1" applyFill="1" applyBorder="1" applyAlignment="1" applyProtection="1">
      <alignment horizontal="center" vertical="center" wrapText="1"/>
      <protection/>
    </xf>
    <xf numFmtId="0" fontId="36" fillId="0" borderId="25" xfId="0" applyFont="1" applyFill="1" applyBorder="1" applyAlignment="1" applyProtection="1">
      <alignment horizontal="center" vertical="center" wrapText="1"/>
      <protection/>
    </xf>
    <xf numFmtId="0" fontId="36" fillId="0" borderId="19" xfId="99" applyFont="1" applyFill="1" applyBorder="1" applyAlignment="1" applyProtection="1">
      <alignment horizontal="left" vertical="center" wrapText="1"/>
      <protection/>
    </xf>
    <xf numFmtId="0" fontId="13" fillId="0" borderId="19" xfId="99" applyFont="1" applyFill="1" applyBorder="1" applyAlignment="1" applyProtection="1">
      <alignment horizontal="left" vertical="center" wrapText="1"/>
      <protection/>
    </xf>
    <xf numFmtId="49" fontId="6" fillId="0" borderId="29" xfId="100" applyNumberFormat="1" applyFont="1" applyFill="1" applyBorder="1" applyAlignment="1">
      <alignment horizontal="left" vertical="center" wrapText="1"/>
      <protection/>
    </xf>
    <xf numFmtId="49" fontId="6" fillId="0" borderId="30" xfId="100" applyNumberFormat="1" applyFont="1" applyFill="1" applyBorder="1" applyAlignment="1">
      <alignment horizontal="left" vertical="center" wrapText="1"/>
      <protection/>
    </xf>
    <xf numFmtId="49" fontId="6" fillId="0" borderId="31" xfId="100" applyNumberFormat="1" applyFont="1" applyFill="1" applyBorder="1" applyAlignment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6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4" xfId="99"/>
    <cellStyle name="Обычный_Шаблон формы 1 (исправления на 2003)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Финансовый [0] 2" xfId="110"/>
    <cellStyle name="Финансовый [0] 3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H1" sqref="B1:H42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6" t="s">
        <v>12</v>
      </c>
    </row>
    <row r="3" spans="2:8" ht="15.75" customHeight="1">
      <c r="B3" s="112" t="s">
        <v>116</v>
      </c>
      <c r="C3" s="112"/>
      <c r="D3" s="112"/>
      <c r="E3" s="112"/>
      <c r="F3" s="112"/>
      <c r="G3" s="112"/>
      <c r="H3" s="112"/>
    </row>
    <row r="4" spans="2:8" ht="14.25" customHeight="1">
      <c r="B4" s="113"/>
      <c r="C4" s="113"/>
      <c r="D4" s="113"/>
      <c r="E4" s="113"/>
      <c r="F4" s="113"/>
      <c r="G4" s="113"/>
      <c r="H4" s="113"/>
    </row>
    <row r="5" spans="2:8" ht="18.75" customHeight="1">
      <c r="B5" s="112"/>
      <c r="C5" s="112"/>
      <c r="D5" s="112"/>
      <c r="E5" s="112"/>
      <c r="F5" s="112"/>
      <c r="G5" s="112"/>
      <c r="H5" s="112"/>
    </row>
    <row r="6" spans="2:8" ht="18.75" customHeight="1">
      <c r="B6" s="7"/>
      <c r="C6" s="112" t="s">
        <v>206</v>
      </c>
      <c r="D6" s="112"/>
      <c r="E6" s="112"/>
      <c r="F6" s="112"/>
      <c r="G6" s="112"/>
      <c r="H6" s="7"/>
    </row>
    <row r="7" ht="12.75">
      <c r="E7" s="9" t="s">
        <v>13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3"/>
      <c r="G9" s="23"/>
      <c r="H9" s="23"/>
    </row>
    <row r="10" spans="5:8" ht="12.75" customHeight="1">
      <c r="E10" s="9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14" t="s">
        <v>14</v>
      </c>
      <c r="C12" s="115"/>
      <c r="D12" s="116"/>
      <c r="E12" s="10" t="s">
        <v>15</v>
      </c>
      <c r="F12" s="22"/>
      <c r="G12" s="6" t="s">
        <v>105</v>
      </c>
    </row>
    <row r="13" spans="1:7" ht="12.75" customHeight="1">
      <c r="A13" s="29"/>
      <c r="B13" s="11"/>
      <c r="C13" s="12"/>
      <c r="D13" s="29"/>
      <c r="E13" s="30"/>
      <c r="F13" s="22"/>
      <c r="G13" s="13" t="s">
        <v>117</v>
      </c>
    </row>
    <row r="14" spans="1:7" ht="37.5" customHeight="1">
      <c r="A14" s="29"/>
      <c r="B14" s="117" t="s">
        <v>122</v>
      </c>
      <c r="C14" s="118"/>
      <c r="D14" s="119"/>
      <c r="E14" s="36" t="s">
        <v>118</v>
      </c>
      <c r="F14" s="22"/>
      <c r="G14" s="13"/>
    </row>
    <row r="15" spans="1:7" ht="12.75" customHeight="1">
      <c r="A15" s="29"/>
      <c r="B15" s="14"/>
      <c r="C15" s="15"/>
      <c r="D15" s="16"/>
      <c r="E15" s="17"/>
      <c r="G15" s="18" t="s">
        <v>16</v>
      </c>
    </row>
    <row r="16" spans="1:8" ht="12.75" customHeight="1">
      <c r="A16" s="29"/>
      <c r="B16" s="14"/>
      <c r="C16" s="15"/>
      <c r="D16" s="16"/>
      <c r="E16" s="17"/>
      <c r="F16" s="120" t="s">
        <v>17</v>
      </c>
      <c r="G16" s="121"/>
      <c r="H16" s="121"/>
    </row>
    <row r="17" spans="1:8" ht="12.75" customHeight="1">
      <c r="A17" s="29"/>
      <c r="B17" s="117" t="s">
        <v>18</v>
      </c>
      <c r="C17" s="118"/>
      <c r="D17" s="119"/>
      <c r="E17" s="144" t="s">
        <v>119</v>
      </c>
      <c r="F17" s="137" t="s">
        <v>166</v>
      </c>
      <c r="G17" s="138"/>
      <c r="H17" s="138"/>
    </row>
    <row r="18" spans="1:5" ht="12.75" customHeight="1">
      <c r="A18" s="29"/>
      <c r="B18" s="117" t="s">
        <v>19</v>
      </c>
      <c r="C18" s="118"/>
      <c r="D18" s="119"/>
      <c r="E18" s="144"/>
    </row>
    <row r="19" spans="1:8" ht="12.75" customHeight="1">
      <c r="A19" s="29"/>
      <c r="B19" s="117" t="s">
        <v>167</v>
      </c>
      <c r="C19" s="118"/>
      <c r="D19" s="119"/>
      <c r="E19" s="144"/>
      <c r="F19" s="139"/>
      <c r="G19" s="140"/>
      <c r="H19" s="140"/>
    </row>
    <row r="20" spans="1:8" ht="12.75" customHeight="1">
      <c r="A20" s="29"/>
      <c r="B20" s="141"/>
      <c r="C20" s="142"/>
      <c r="D20" s="143"/>
      <c r="E20" s="144"/>
      <c r="F20" s="120"/>
      <c r="G20" s="121"/>
      <c r="H20" s="121"/>
    </row>
    <row r="21" spans="1:8" ht="12.75" customHeight="1">
      <c r="A21" s="29"/>
      <c r="B21" s="20"/>
      <c r="C21" s="21"/>
      <c r="D21" s="29"/>
      <c r="E21" s="30"/>
      <c r="F21" s="120"/>
      <c r="G21" s="121"/>
      <c r="H21" s="121"/>
    </row>
    <row r="22" spans="1:5" ht="12.75" customHeight="1">
      <c r="A22" s="29"/>
      <c r="B22" s="22"/>
      <c r="C22" s="23"/>
      <c r="D22" s="29"/>
      <c r="E22" s="19"/>
    </row>
    <row r="23" spans="2:5" ht="12.75" customHeight="1">
      <c r="B23" s="32"/>
      <c r="C23" s="32"/>
      <c r="D23" s="32"/>
      <c r="E23" s="32"/>
    </row>
    <row r="24" spans="2:5" ht="12.75" customHeight="1">
      <c r="B24" s="23"/>
      <c r="C24" s="23"/>
      <c r="D24" s="23"/>
      <c r="E24" s="23"/>
    </row>
    <row r="25" spans="2:5" ht="12.75" customHeight="1">
      <c r="B25" s="23"/>
      <c r="C25" s="23"/>
      <c r="D25" s="23"/>
      <c r="E25" s="23"/>
    </row>
    <row r="26" spans="2:5" ht="12.75" customHeight="1">
      <c r="B26" s="23"/>
      <c r="C26" s="23"/>
      <c r="D26" s="23"/>
      <c r="E26" s="23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30" spans="2:8" ht="12.75" customHeight="1">
      <c r="B30" s="26"/>
      <c r="C30" s="26"/>
      <c r="D30" s="26"/>
      <c r="E30" s="26"/>
      <c r="F30" s="26"/>
      <c r="G30" s="26"/>
      <c r="H30" s="26"/>
    </row>
    <row r="31" spans="1:9" ht="12.75" customHeight="1">
      <c r="A31" s="29"/>
      <c r="B31" s="24" t="s">
        <v>20</v>
      </c>
      <c r="C31" s="25"/>
      <c r="D31" s="32"/>
      <c r="E31" s="32"/>
      <c r="F31" s="32"/>
      <c r="G31" s="32"/>
      <c r="H31" s="33"/>
      <c r="I31" s="23"/>
    </row>
    <row r="32" spans="1:9" ht="12.75" customHeight="1">
      <c r="A32" s="29"/>
      <c r="B32" s="22"/>
      <c r="C32" s="23"/>
      <c r="D32" s="23"/>
      <c r="E32" s="23"/>
      <c r="F32" s="23"/>
      <c r="G32" s="23"/>
      <c r="H32" s="29"/>
      <c r="I32" s="23"/>
    </row>
    <row r="33" spans="1:9" ht="12.75" customHeight="1">
      <c r="A33" s="29"/>
      <c r="B33" s="125" t="s">
        <v>21</v>
      </c>
      <c r="C33" s="126"/>
      <c r="D33" s="133" t="s">
        <v>207</v>
      </c>
      <c r="E33" s="133"/>
      <c r="F33" s="133"/>
      <c r="G33" s="133"/>
      <c r="H33" s="134"/>
      <c r="I33" s="23"/>
    </row>
    <row r="34" spans="1:9" ht="12.75" customHeight="1">
      <c r="A34" s="29"/>
      <c r="B34" s="22"/>
      <c r="C34" s="23"/>
      <c r="D34" s="32"/>
      <c r="E34" s="32"/>
      <c r="F34" s="32"/>
      <c r="G34" s="32"/>
      <c r="H34" s="33"/>
      <c r="I34" s="23"/>
    </row>
    <row r="35" spans="1:9" ht="12.75" customHeight="1">
      <c r="A35" s="29"/>
      <c r="B35" s="22" t="s">
        <v>22</v>
      </c>
      <c r="C35" s="23"/>
      <c r="D35" s="135" t="s">
        <v>208</v>
      </c>
      <c r="E35" s="135"/>
      <c r="F35" s="135"/>
      <c r="G35" s="135"/>
      <c r="H35" s="136"/>
      <c r="I35" s="23"/>
    </row>
    <row r="36" spans="1:9" ht="12.75" customHeight="1">
      <c r="A36" s="29"/>
      <c r="B36" s="22"/>
      <c r="C36" s="23"/>
      <c r="D36" s="135"/>
      <c r="E36" s="135"/>
      <c r="F36" s="135"/>
      <c r="G36" s="135"/>
      <c r="H36" s="136"/>
      <c r="I36" s="23"/>
    </row>
    <row r="37" spans="1:8" ht="12.75" customHeight="1">
      <c r="A37" s="29"/>
      <c r="B37" s="127"/>
      <c r="C37" s="128"/>
      <c r="D37" s="128"/>
      <c r="E37" s="128"/>
      <c r="F37" s="128"/>
      <c r="G37" s="128"/>
      <c r="H37" s="129"/>
    </row>
    <row r="38" spans="1:8" ht="12.75" customHeight="1">
      <c r="A38" s="29"/>
      <c r="B38" s="122" t="s">
        <v>23</v>
      </c>
      <c r="C38" s="123"/>
      <c r="D38" s="123"/>
      <c r="E38" s="123"/>
      <c r="F38" s="123"/>
      <c r="G38" s="123"/>
      <c r="H38" s="124"/>
    </row>
    <row r="39" spans="1:9" ht="12.75" customHeight="1">
      <c r="A39" s="29"/>
      <c r="B39" s="22"/>
      <c r="C39" s="23"/>
      <c r="D39" s="23"/>
      <c r="E39" s="23"/>
      <c r="F39" s="23"/>
      <c r="G39" s="23"/>
      <c r="H39" s="29"/>
      <c r="I39" s="23"/>
    </row>
    <row r="40" spans="1:9" ht="12.75" customHeight="1">
      <c r="A40" s="29"/>
      <c r="B40" s="130"/>
      <c r="C40" s="131"/>
      <c r="D40" s="131"/>
      <c r="E40" s="131"/>
      <c r="F40" s="131"/>
      <c r="G40" s="131"/>
      <c r="H40" s="132"/>
      <c r="I40" s="23"/>
    </row>
    <row r="41" spans="1:9" ht="12.75" customHeight="1">
      <c r="A41" s="29"/>
      <c r="B41" s="122" t="s">
        <v>24</v>
      </c>
      <c r="C41" s="123"/>
      <c r="D41" s="123"/>
      <c r="E41" s="123"/>
      <c r="F41" s="123"/>
      <c r="G41" s="123"/>
      <c r="H41" s="124"/>
      <c r="I41" s="23"/>
    </row>
    <row r="42" spans="1:9" ht="12.75" customHeight="1">
      <c r="A42" s="29"/>
      <c r="B42" s="31"/>
      <c r="C42" s="26"/>
      <c r="D42" s="26"/>
      <c r="E42" s="26"/>
      <c r="F42" s="26"/>
      <c r="G42" s="26"/>
      <c r="H42" s="27"/>
      <c r="I42" s="23"/>
    </row>
    <row r="43" spans="2:8" ht="12.75" customHeight="1">
      <c r="B43" s="32"/>
      <c r="C43" s="32"/>
      <c r="D43" s="32"/>
      <c r="E43" s="32"/>
      <c r="F43" s="32"/>
      <c r="G43" s="32"/>
      <c r="H43" s="32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7874015748031497" bottom="0.7874015748031497" header="0.31496062992125984" footer="0.31496062992125984"/>
  <pageSetup fitToHeight="1" fitToWidth="1" horizontalDpi="600" verticalDpi="600" orientation="portrait" paperSize="9" scale="92" r:id="rId1"/>
  <headerFooter alignWithMargins="0">
    <oddFooter>&amp;LADDFFD0B&amp;C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K1" sqref="A1:K4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41" customWidth="1"/>
    <col min="13" max="16384" width="9.125" style="3" customWidth="1"/>
  </cols>
  <sheetData>
    <row r="1" spans="1:12" s="4" customFormat="1" ht="21.75" customHeight="1">
      <c r="A1" s="168" t="s">
        <v>192</v>
      </c>
      <c r="B1" s="168"/>
      <c r="C1" s="168"/>
      <c r="D1" s="168"/>
      <c r="E1" s="168"/>
      <c r="F1" s="168"/>
      <c r="G1" s="168"/>
      <c r="H1" s="168"/>
      <c r="I1" s="168"/>
      <c r="J1" s="169"/>
      <c r="L1" s="38"/>
    </row>
    <row r="2" spans="1:12" s="4" customFormat="1" ht="30" customHeight="1">
      <c r="A2" s="171" t="s">
        <v>4</v>
      </c>
      <c r="B2" s="171"/>
      <c r="C2" s="171"/>
      <c r="D2" s="170" t="s">
        <v>26</v>
      </c>
      <c r="E2" s="172" t="s">
        <v>120</v>
      </c>
      <c r="F2" s="172"/>
      <c r="G2" s="172"/>
      <c r="H2" s="172" t="s">
        <v>107</v>
      </c>
      <c r="I2" s="172"/>
      <c r="J2" s="172" t="s">
        <v>27</v>
      </c>
      <c r="K2" s="172"/>
      <c r="L2" s="43"/>
    </row>
    <row r="3" spans="1:12" s="4" customFormat="1" ht="30.75" customHeight="1">
      <c r="A3" s="171"/>
      <c r="B3" s="171"/>
      <c r="C3" s="171"/>
      <c r="D3" s="170"/>
      <c r="E3" s="172" t="s">
        <v>0</v>
      </c>
      <c r="F3" s="173" t="s">
        <v>153</v>
      </c>
      <c r="G3" s="173"/>
      <c r="H3" s="172"/>
      <c r="I3" s="172"/>
      <c r="J3" s="172"/>
      <c r="K3" s="172"/>
      <c r="L3" s="43"/>
    </row>
    <row r="4" spans="1:12" s="4" customFormat="1" ht="120" customHeight="1">
      <c r="A4" s="171"/>
      <c r="B4" s="171"/>
      <c r="C4" s="171"/>
      <c r="D4" s="170"/>
      <c r="E4" s="172"/>
      <c r="F4" s="45" t="s">
        <v>152</v>
      </c>
      <c r="G4" s="73" t="s">
        <v>151</v>
      </c>
      <c r="H4" s="46" t="s">
        <v>0</v>
      </c>
      <c r="I4" s="72" t="s">
        <v>45</v>
      </c>
      <c r="J4" s="46" t="s">
        <v>0</v>
      </c>
      <c r="K4" s="53" t="s">
        <v>92</v>
      </c>
      <c r="L4" s="38"/>
    </row>
    <row r="5" spans="1:12" s="37" customFormat="1" ht="10.5" customHeight="1">
      <c r="A5" s="149" t="s">
        <v>2</v>
      </c>
      <c r="B5" s="150"/>
      <c r="C5" s="15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39"/>
    </row>
    <row r="6" spans="1:12" s="4" customFormat="1" ht="16.5" customHeight="1">
      <c r="A6" s="154" t="s">
        <v>41</v>
      </c>
      <c r="B6" s="152" t="s">
        <v>25</v>
      </c>
      <c r="C6" s="153"/>
      <c r="D6" s="108">
        <v>1</v>
      </c>
      <c r="E6" s="91">
        <v>128031</v>
      </c>
      <c r="F6" s="91">
        <v>29143</v>
      </c>
      <c r="G6" s="91">
        <v>484</v>
      </c>
      <c r="H6" s="91">
        <v>27071</v>
      </c>
      <c r="I6" s="91" t="s">
        <v>205</v>
      </c>
      <c r="J6" s="91">
        <v>100960</v>
      </c>
      <c r="K6" s="80">
        <v>44328</v>
      </c>
      <c r="L6" s="40">
        <f aca="true" t="shared" si="0" ref="L6:L46">E6-F6</f>
        <v>98888</v>
      </c>
    </row>
    <row r="7" spans="1:12" s="4" customFormat="1" ht="24.75" customHeight="1">
      <c r="A7" s="155"/>
      <c r="B7" s="152" t="s">
        <v>124</v>
      </c>
      <c r="C7" s="153"/>
      <c r="D7" s="108">
        <v>2</v>
      </c>
      <c r="E7" s="91">
        <v>193845</v>
      </c>
      <c r="F7" s="91">
        <v>172083</v>
      </c>
      <c r="G7" s="91">
        <v>389</v>
      </c>
      <c r="H7" s="91">
        <v>153929</v>
      </c>
      <c r="I7" s="91">
        <v>119239</v>
      </c>
      <c r="J7" s="91">
        <v>39916</v>
      </c>
      <c r="K7" s="80"/>
      <c r="L7" s="40">
        <f t="shared" si="0"/>
        <v>21762</v>
      </c>
    </row>
    <row r="8" spans="1:12" s="4" customFormat="1" ht="24" customHeight="1">
      <c r="A8" s="155"/>
      <c r="B8" s="152" t="s">
        <v>29</v>
      </c>
      <c r="C8" s="153"/>
      <c r="D8" s="108">
        <v>3</v>
      </c>
      <c r="E8" s="91">
        <v>534</v>
      </c>
      <c r="F8" s="91">
        <v>417</v>
      </c>
      <c r="G8" s="91">
        <v>5</v>
      </c>
      <c r="H8" s="91">
        <v>319</v>
      </c>
      <c r="I8" s="91">
        <v>236</v>
      </c>
      <c r="J8" s="91">
        <v>215</v>
      </c>
      <c r="K8" s="80"/>
      <c r="L8" s="40">
        <f t="shared" si="0"/>
        <v>117</v>
      </c>
    </row>
    <row r="9" spans="1:12" s="4" customFormat="1" ht="18.75" customHeight="1">
      <c r="A9" s="155"/>
      <c r="B9" s="152" t="s">
        <v>28</v>
      </c>
      <c r="C9" s="153"/>
      <c r="D9" s="108">
        <v>4</v>
      </c>
      <c r="E9" s="91">
        <v>31008</v>
      </c>
      <c r="F9" s="91">
        <v>20638</v>
      </c>
      <c r="G9" s="91">
        <v>87</v>
      </c>
      <c r="H9" s="81">
        <v>19172</v>
      </c>
      <c r="I9" s="91">
        <v>13331</v>
      </c>
      <c r="J9" s="91">
        <v>11836</v>
      </c>
      <c r="K9" s="80"/>
      <c r="L9" s="40">
        <f t="shared" si="0"/>
        <v>10370</v>
      </c>
    </row>
    <row r="10" spans="1:12" s="4" customFormat="1" ht="27" customHeight="1">
      <c r="A10" s="155"/>
      <c r="B10" s="152" t="s">
        <v>172</v>
      </c>
      <c r="C10" s="153"/>
      <c r="D10" s="108">
        <v>5</v>
      </c>
      <c r="E10" s="91">
        <v>599</v>
      </c>
      <c r="F10" s="91">
        <v>228</v>
      </c>
      <c r="G10" s="91">
        <v>21</v>
      </c>
      <c r="H10" s="91">
        <v>175</v>
      </c>
      <c r="I10" s="91">
        <v>10</v>
      </c>
      <c r="J10" s="91">
        <v>424</v>
      </c>
      <c r="K10" s="80"/>
      <c r="L10" s="40">
        <f t="shared" si="0"/>
        <v>371</v>
      </c>
    </row>
    <row r="11" spans="1:12" s="4" customFormat="1" ht="27" customHeight="1">
      <c r="A11" s="155"/>
      <c r="B11" s="152" t="s">
        <v>125</v>
      </c>
      <c r="C11" s="153"/>
      <c r="D11" s="108">
        <v>6</v>
      </c>
      <c r="E11" s="91">
        <v>23</v>
      </c>
      <c r="F11" s="91">
        <v>9</v>
      </c>
      <c r="G11" s="91">
        <v>1</v>
      </c>
      <c r="H11" s="91">
        <v>8</v>
      </c>
      <c r="I11" s="91">
        <v>2</v>
      </c>
      <c r="J11" s="91">
        <v>15</v>
      </c>
      <c r="K11" s="80"/>
      <c r="L11" s="40">
        <f t="shared" si="0"/>
        <v>14</v>
      </c>
    </row>
    <row r="12" spans="1:12" s="4" customFormat="1" ht="15" customHeight="1">
      <c r="A12" s="155"/>
      <c r="B12" s="152" t="s">
        <v>191</v>
      </c>
      <c r="C12" s="153"/>
      <c r="D12" s="108">
        <v>7</v>
      </c>
      <c r="E12" s="91">
        <v>4006</v>
      </c>
      <c r="F12" s="91">
        <v>3586</v>
      </c>
      <c r="G12" s="91"/>
      <c r="H12" s="91">
        <v>3382</v>
      </c>
      <c r="I12" s="91">
        <v>1975</v>
      </c>
      <c r="J12" s="91">
        <v>624</v>
      </c>
      <c r="K12" s="80"/>
      <c r="L12" s="40">
        <f t="shared" si="0"/>
        <v>420</v>
      </c>
    </row>
    <row r="13" spans="1:12" s="4" customFormat="1" ht="15" customHeight="1">
      <c r="A13" s="155"/>
      <c r="B13" s="152" t="s">
        <v>123</v>
      </c>
      <c r="C13" s="153"/>
      <c r="D13" s="108">
        <v>8</v>
      </c>
      <c r="E13" s="91">
        <v>1424</v>
      </c>
      <c r="F13" s="91">
        <v>32</v>
      </c>
      <c r="G13" s="91">
        <v>7</v>
      </c>
      <c r="H13" s="91">
        <v>76</v>
      </c>
      <c r="I13" s="91">
        <v>19</v>
      </c>
      <c r="J13" s="91">
        <v>1348</v>
      </c>
      <c r="K13" s="80">
        <v>476</v>
      </c>
      <c r="L13" s="40">
        <f t="shared" si="0"/>
        <v>1392</v>
      </c>
    </row>
    <row r="14" spans="1:12" s="4" customFormat="1" ht="26.25" customHeight="1">
      <c r="A14" s="155"/>
      <c r="B14" s="145" t="s">
        <v>193</v>
      </c>
      <c r="C14" s="146"/>
      <c r="D14" s="108">
        <v>9</v>
      </c>
      <c r="E14" s="96">
        <v>3384</v>
      </c>
      <c r="F14" s="96">
        <v>1869</v>
      </c>
      <c r="G14" s="96"/>
      <c r="H14" s="96">
        <v>1961</v>
      </c>
      <c r="I14" s="96">
        <v>1789</v>
      </c>
      <c r="J14" s="96">
        <v>1423</v>
      </c>
      <c r="K14" s="85"/>
      <c r="L14" s="40">
        <f t="shared" si="0"/>
        <v>1515</v>
      </c>
    </row>
    <row r="15" spans="1:12" s="4" customFormat="1" ht="15" customHeight="1">
      <c r="A15" s="155"/>
      <c r="B15" s="152" t="s">
        <v>202</v>
      </c>
      <c r="C15" s="153"/>
      <c r="D15" s="108">
        <v>10</v>
      </c>
      <c r="E15" s="96">
        <v>1192</v>
      </c>
      <c r="F15" s="96">
        <v>947</v>
      </c>
      <c r="G15" s="96">
        <v>34</v>
      </c>
      <c r="H15" s="96">
        <v>739</v>
      </c>
      <c r="I15" s="96">
        <v>427</v>
      </c>
      <c r="J15" s="96">
        <v>453</v>
      </c>
      <c r="K15" s="85"/>
      <c r="L15" s="40">
        <f t="shared" si="0"/>
        <v>245</v>
      </c>
    </row>
    <row r="16" spans="1:12" s="4" customFormat="1" ht="15.75" customHeight="1">
      <c r="A16" s="156"/>
      <c r="B16" s="109" t="s">
        <v>36</v>
      </c>
      <c r="C16" s="109"/>
      <c r="D16" s="108">
        <v>11</v>
      </c>
      <c r="E16" s="82">
        <f aca="true" t="shared" si="1" ref="E16:K16">SUM(E6:E15)</f>
        <v>364046</v>
      </c>
      <c r="F16" s="82">
        <f t="shared" si="1"/>
        <v>228952</v>
      </c>
      <c r="G16" s="82">
        <f t="shared" si="1"/>
        <v>1028</v>
      </c>
      <c r="H16" s="82">
        <f t="shared" si="1"/>
        <v>206832</v>
      </c>
      <c r="I16" s="82">
        <f t="shared" si="1"/>
        <v>137028</v>
      </c>
      <c r="J16" s="82">
        <f t="shared" si="1"/>
        <v>157214</v>
      </c>
      <c r="K16" s="82">
        <f t="shared" si="1"/>
        <v>44804</v>
      </c>
      <c r="L16" s="40">
        <f t="shared" si="0"/>
        <v>135094</v>
      </c>
    </row>
    <row r="17" spans="1:12" ht="16.5" customHeight="1">
      <c r="A17" s="154" t="s">
        <v>58</v>
      </c>
      <c r="B17" s="147" t="s">
        <v>31</v>
      </c>
      <c r="C17" s="148"/>
      <c r="D17" s="108">
        <v>12</v>
      </c>
      <c r="E17" s="80">
        <v>10170</v>
      </c>
      <c r="F17" s="80">
        <v>7110</v>
      </c>
      <c r="G17" s="80">
        <v>19</v>
      </c>
      <c r="H17" s="80">
        <v>6059</v>
      </c>
      <c r="I17" s="80">
        <v>4006</v>
      </c>
      <c r="J17" s="80">
        <v>4111</v>
      </c>
      <c r="K17" s="80">
        <v>735</v>
      </c>
      <c r="L17" s="40">
        <f t="shared" si="0"/>
        <v>3060</v>
      </c>
    </row>
    <row r="18" spans="1:12" ht="13.5" customHeight="1">
      <c r="A18" s="155"/>
      <c r="B18" s="86"/>
      <c r="C18" s="87" t="s">
        <v>169</v>
      </c>
      <c r="D18" s="108">
        <v>13</v>
      </c>
      <c r="E18" s="80">
        <v>11131</v>
      </c>
      <c r="F18" s="80">
        <v>4057</v>
      </c>
      <c r="G18" s="80">
        <v>55</v>
      </c>
      <c r="H18" s="80">
        <v>4647</v>
      </c>
      <c r="I18" s="80">
        <v>3282</v>
      </c>
      <c r="J18" s="80">
        <v>6484</v>
      </c>
      <c r="K18" s="80">
        <v>2112</v>
      </c>
      <c r="L18" s="40">
        <f t="shared" si="0"/>
        <v>7074</v>
      </c>
    </row>
    <row r="19" spans="1:12" ht="26.25" customHeight="1">
      <c r="A19" s="155"/>
      <c r="B19" s="147" t="s">
        <v>127</v>
      </c>
      <c r="C19" s="148"/>
      <c r="D19" s="108">
        <v>14</v>
      </c>
      <c r="E19" s="80">
        <v>1</v>
      </c>
      <c r="F19" s="80"/>
      <c r="G19" s="80"/>
      <c r="H19" s="80"/>
      <c r="I19" s="80"/>
      <c r="J19" s="80">
        <v>1</v>
      </c>
      <c r="K19" s="80">
        <v>1</v>
      </c>
      <c r="L19" s="40">
        <f t="shared" si="0"/>
        <v>1</v>
      </c>
    </row>
    <row r="20" spans="1:12" ht="18" customHeight="1">
      <c r="A20" s="155"/>
      <c r="B20" s="152" t="s">
        <v>28</v>
      </c>
      <c r="C20" s="153"/>
      <c r="D20" s="108">
        <v>15</v>
      </c>
      <c r="E20" s="80">
        <v>1487</v>
      </c>
      <c r="F20" s="80">
        <v>963</v>
      </c>
      <c r="G20" s="80"/>
      <c r="H20" s="80">
        <v>930</v>
      </c>
      <c r="I20" s="80">
        <v>696</v>
      </c>
      <c r="J20" s="80">
        <v>557</v>
      </c>
      <c r="K20" s="80">
        <v>150</v>
      </c>
      <c r="L20" s="40">
        <f t="shared" si="0"/>
        <v>524</v>
      </c>
    </row>
    <row r="21" spans="1:12" ht="24" customHeight="1">
      <c r="A21" s="155"/>
      <c r="B21" s="147" t="s">
        <v>172</v>
      </c>
      <c r="C21" s="148"/>
      <c r="D21" s="108">
        <v>16</v>
      </c>
      <c r="E21" s="80">
        <v>73</v>
      </c>
      <c r="F21" s="80">
        <v>9</v>
      </c>
      <c r="G21" s="80"/>
      <c r="H21" s="80">
        <v>15</v>
      </c>
      <c r="I21" s="80"/>
      <c r="J21" s="80">
        <v>58</v>
      </c>
      <c r="K21" s="80">
        <v>30</v>
      </c>
      <c r="L21" s="40">
        <f t="shared" si="0"/>
        <v>64</v>
      </c>
    </row>
    <row r="22" spans="1:12" ht="17.25" customHeight="1">
      <c r="A22" s="155"/>
      <c r="B22" s="147" t="s">
        <v>34</v>
      </c>
      <c r="C22" s="148"/>
      <c r="D22" s="108">
        <v>17</v>
      </c>
      <c r="E22" s="80">
        <v>15</v>
      </c>
      <c r="F22" s="80">
        <v>5</v>
      </c>
      <c r="G22" s="80"/>
      <c r="H22" s="80">
        <v>8</v>
      </c>
      <c r="I22" s="80">
        <v>8</v>
      </c>
      <c r="J22" s="80">
        <v>7</v>
      </c>
      <c r="K22" s="80">
        <v>3</v>
      </c>
      <c r="L22" s="40">
        <f t="shared" si="0"/>
        <v>10</v>
      </c>
    </row>
    <row r="23" spans="1:12" ht="17.25" customHeight="1">
      <c r="A23" s="155"/>
      <c r="B23" s="147" t="s">
        <v>194</v>
      </c>
      <c r="C23" s="148"/>
      <c r="D23" s="108">
        <v>18</v>
      </c>
      <c r="E23" s="80">
        <v>22</v>
      </c>
      <c r="F23" s="80">
        <v>22</v>
      </c>
      <c r="G23" s="80"/>
      <c r="H23" s="80">
        <v>22</v>
      </c>
      <c r="I23" s="80">
        <v>1</v>
      </c>
      <c r="J23" s="80"/>
      <c r="K23" s="80"/>
      <c r="L23" s="40">
        <f t="shared" si="0"/>
        <v>0</v>
      </c>
    </row>
    <row r="24" spans="1:12" ht="18" customHeight="1">
      <c r="A24" s="155"/>
      <c r="B24" s="147" t="s">
        <v>128</v>
      </c>
      <c r="C24" s="148"/>
      <c r="D24" s="108">
        <v>19</v>
      </c>
      <c r="E24" s="80">
        <v>56</v>
      </c>
      <c r="F24" s="80">
        <v>51</v>
      </c>
      <c r="G24" s="80"/>
      <c r="H24" s="80">
        <v>46</v>
      </c>
      <c r="I24" s="80">
        <v>33</v>
      </c>
      <c r="J24" s="80">
        <v>10</v>
      </c>
      <c r="K24" s="80"/>
      <c r="L24" s="40">
        <f t="shared" si="0"/>
        <v>5</v>
      </c>
    </row>
    <row r="25" spans="1:12" ht="16.5" customHeight="1">
      <c r="A25" s="156"/>
      <c r="B25" s="109" t="s">
        <v>36</v>
      </c>
      <c r="C25" s="109"/>
      <c r="D25" s="108">
        <v>20</v>
      </c>
      <c r="E25" s="85">
        <v>18925</v>
      </c>
      <c r="F25" s="85">
        <v>8840</v>
      </c>
      <c r="G25" s="85">
        <v>61</v>
      </c>
      <c r="H25" s="85">
        <v>7729</v>
      </c>
      <c r="I25" s="85">
        <v>4028</v>
      </c>
      <c r="J25" s="85">
        <v>11196</v>
      </c>
      <c r="K25" s="85">
        <v>3029</v>
      </c>
      <c r="L25" s="40">
        <f t="shared" si="0"/>
        <v>10085</v>
      </c>
    </row>
    <row r="26" spans="1:12" ht="18" customHeight="1">
      <c r="A26" s="164" t="s">
        <v>112</v>
      </c>
      <c r="B26" s="147" t="s">
        <v>126</v>
      </c>
      <c r="C26" s="148"/>
      <c r="D26" s="108">
        <v>21</v>
      </c>
      <c r="E26" s="80">
        <v>86342</v>
      </c>
      <c r="F26" s="80">
        <v>68333</v>
      </c>
      <c r="G26" s="80">
        <v>39</v>
      </c>
      <c r="H26" s="80">
        <v>61833</v>
      </c>
      <c r="I26" s="80">
        <v>47015</v>
      </c>
      <c r="J26" s="80">
        <v>24509</v>
      </c>
      <c r="K26" s="80">
        <v>280</v>
      </c>
      <c r="L26" s="40">
        <f t="shared" si="0"/>
        <v>18009</v>
      </c>
    </row>
    <row r="27" spans="1:12" ht="22.5" customHeight="1">
      <c r="A27" s="164"/>
      <c r="B27" s="147" t="s">
        <v>127</v>
      </c>
      <c r="C27" s="148"/>
      <c r="D27" s="108">
        <v>22</v>
      </c>
      <c r="E27" s="80">
        <v>1574</v>
      </c>
      <c r="F27" s="80">
        <v>1408</v>
      </c>
      <c r="G27" s="80">
        <v>3</v>
      </c>
      <c r="H27" s="80">
        <v>1258</v>
      </c>
      <c r="I27" s="80">
        <v>657</v>
      </c>
      <c r="J27" s="80">
        <v>316</v>
      </c>
      <c r="K27" s="80">
        <v>38</v>
      </c>
      <c r="L27" s="40">
        <f t="shared" si="0"/>
        <v>166</v>
      </c>
    </row>
    <row r="28" spans="1:12" ht="15.75" customHeight="1">
      <c r="A28" s="164"/>
      <c r="B28" s="147" t="s">
        <v>31</v>
      </c>
      <c r="C28" s="148"/>
      <c r="D28" s="108">
        <v>23</v>
      </c>
      <c r="E28" s="80">
        <v>191048</v>
      </c>
      <c r="F28" s="80">
        <v>141532</v>
      </c>
      <c r="G28" s="80">
        <v>314</v>
      </c>
      <c r="H28" s="80">
        <v>131482</v>
      </c>
      <c r="I28" s="80">
        <v>115407</v>
      </c>
      <c r="J28" s="80">
        <v>59566</v>
      </c>
      <c r="K28" s="80">
        <v>3919</v>
      </c>
      <c r="L28" s="40">
        <f t="shared" si="0"/>
        <v>49516</v>
      </c>
    </row>
    <row r="29" spans="1:12" ht="14.25" customHeight="1">
      <c r="A29" s="164"/>
      <c r="B29" s="86"/>
      <c r="C29" s="87" t="s">
        <v>170</v>
      </c>
      <c r="D29" s="108">
        <v>24</v>
      </c>
      <c r="E29" s="80">
        <v>336198</v>
      </c>
      <c r="F29" s="80">
        <v>118256</v>
      </c>
      <c r="G29" s="80">
        <v>1828</v>
      </c>
      <c r="H29" s="80">
        <v>119894</v>
      </c>
      <c r="I29" s="80">
        <v>96662</v>
      </c>
      <c r="J29" s="80">
        <v>216304</v>
      </c>
      <c r="K29" s="80">
        <v>42356</v>
      </c>
      <c r="L29" s="40">
        <f t="shared" si="0"/>
        <v>217942</v>
      </c>
    </row>
    <row r="30" spans="1:12" ht="17.25" customHeight="1">
      <c r="A30" s="164"/>
      <c r="B30" s="147" t="s">
        <v>32</v>
      </c>
      <c r="C30" s="148"/>
      <c r="D30" s="108">
        <v>25</v>
      </c>
      <c r="E30" s="80">
        <v>19588</v>
      </c>
      <c r="F30" s="80">
        <v>17711</v>
      </c>
      <c r="G30" s="80">
        <v>48</v>
      </c>
      <c r="H30" s="80">
        <v>16390</v>
      </c>
      <c r="I30" s="80">
        <v>14247</v>
      </c>
      <c r="J30" s="80">
        <v>3198</v>
      </c>
      <c r="K30" s="80">
        <v>173</v>
      </c>
      <c r="L30" s="40">
        <f t="shared" si="0"/>
        <v>1877</v>
      </c>
    </row>
    <row r="31" spans="1:12" ht="18" customHeight="1">
      <c r="A31" s="164"/>
      <c r="B31" s="86"/>
      <c r="C31" s="87" t="s">
        <v>171</v>
      </c>
      <c r="D31" s="108">
        <v>26</v>
      </c>
      <c r="E31" s="80">
        <v>23654</v>
      </c>
      <c r="F31" s="80">
        <v>14302</v>
      </c>
      <c r="G31" s="80">
        <v>71</v>
      </c>
      <c r="H31" s="80">
        <v>14782</v>
      </c>
      <c r="I31" s="80">
        <v>13485</v>
      </c>
      <c r="J31" s="80">
        <v>8872</v>
      </c>
      <c r="K31" s="80">
        <v>785</v>
      </c>
      <c r="L31" s="40">
        <f t="shared" si="0"/>
        <v>9352</v>
      </c>
    </row>
    <row r="32" spans="1:12" ht="18" customHeight="1">
      <c r="A32" s="164"/>
      <c r="B32" s="147" t="s">
        <v>33</v>
      </c>
      <c r="C32" s="148"/>
      <c r="D32" s="108">
        <v>27</v>
      </c>
      <c r="E32" s="80">
        <v>4844</v>
      </c>
      <c r="F32" s="80">
        <v>2636</v>
      </c>
      <c r="G32" s="80">
        <v>13</v>
      </c>
      <c r="H32" s="80">
        <v>2333</v>
      </c>
      <c r="I32" s="80">
        <v>1215</v>
      </c>
      <c r="J32" s="80">
        <v>2511</v>
      </c>
      <c r="K32" s="80">
        <v>378</v>
      </c>
      <c r="L32" s="40">
        <f t="shared" si="0"/>
        <v>2208</v>
      </c>
    </row>
    <row r="33" spans="1:12" ht="26.25" customHeight="1">
      <c r="A33" s="164"/>
      <c r="B33" s="147" t="s">
        <v>173</v>
      </c>
      <c r="C33" s="148"/>
      <c r="D33" s="108">
        <v>28</v>
      </c>
      <c r="E33" s="80">
        <v>994</v>
      </c>
      <c r="F33" s="80">
        <v>402</v>
      </c>
      <c r="G33" s="80">
        <v>23</v>
      </c>
      <c r="H33" s="80">
        <v>368</v>
      </c>
      <c r="I33" s="80">
        <v>105</v>
      </c>
      <c r="J33" s="80">
        <v>626</v>
      </c>
      <c r="K33" s="80">
        <v>201</v>
      </c>
      <c r="L33" s="40">
        <f t="shared" si="0"/>
        <v>592</v>
      </c>
    </row>
    <row r="34" spans="1:12" ht="18" customHeight="1">
      <c r="A34" s="164"/>
      <c r="B34" s="147" t="s">
        <v>34</v>
      </c>
      <c r="C34" s="148"/>
      <c r="D34" s="108">
        <v>29</v>
      </c>
      <c r="E34" s="80">
        <v>723</v>
      </c>
      <c r="F34" s="80">
        <v>420</v>
      </c>
      <c r="G34" s="80">
        <v>3</v>
      </c>
      <c r="H34" s="80">
        <v>371</v>
      </c>
      <c r="I34" s="80">
        <v>121</v>
      </c>
      <c r="J34" s="80">
        <v>352</v>
      </c>
      <c r="K34" s="80">
        <v>47</v>
      </c>
      <c r="L34" s="40">
        <f t="shared" si="0"/>
        <v>303</v>
      </c>
    </row>
    <row r="35" spans="1:12" ht="18" customHeight="1">
      <c r="A35" s="164"/>
      <c r="B35" s="147" t="s">
        <v>194</v>
      </c>
      <c r="C35" s="148"/>
      <c r="D35" s="108">
        <v>30</v>
      </c>
      <c r="E35" s="80">
        <v>645</v>
      </c>
      <c r="F35" s="80">
        <v>593</v>
      </c>
      <c r="G35" s="80"/>
      <c r="H35" s="80">
        <v>559</v>
      </c>
      <c r="I35" s="80">
        <v>46</v>
      </c>
      <c r="J35" s="80">
        <v>86</v>
      </c>
      <c r="K35" s="80">
        <v>15</v>
      </c>
      <c r="L35" s="40">
        <f t="shared" si="0"/>
        <v>52</v>
      </c>
    </row>
    <row r="36" spans="1:12" ht="18" customHeight="1">
      <c r="A36" s="164"/>
      <c r="B36" s="157" t="s">
        <v>130</v>
      </c>
      <c r="C36" s="158"/>
      <c r="D36" s="108">
        <v>31</v>
      </c>
      <c r="E36" s="80">
        <v>5405</v>
      </c>
      <c r="F36" s="80">
        <v>2516</v>
      </c>
      <c r="G36" s="80">
        <v>35</v>
      </c>
      <c r="H36" s="80">
        <v>2304</v>
      </c>
      <c r="I36" s="80">
        <v>675</v>
      </c>
      <c r="J36" s="80">
        <v>3101</v>
      </c>
      <c r="K36" s="80">
        <v>878</v>
      </c>
      <c r="L36" s="40">
        <f t="shared" si="0"/>
        <v>2889</v>
      </c>
    </row>
    <row r="37" spans="1:12" ht="26.25" customHeight="1">
      <c r="A37" s="164"/>
      <c r="B37" s="157" t="s">
        <v>35</v>
      </c>
      <c r="C37" s="158"/>
      <c r="D37" s="108">
        <v>32</v>
      </c>
      <c r="E37" s="80">
        <v>29422</v>
      </c>
      <c r="F37" s="80">
        <v>17902</v>
      </c>
      <c r="G37" s="80">
        <v>50</v>
      </c>
      <c r="H37" s="80">
        <v>15914</v>
      </c>
      <c r="I37" s="80">
        <v>10172</v>
      </c>
      <c r="J37" s="80">
        <v>13508</v>
      </c>
      <c r="K37" s="80">
        <v>1650</v>
      </c>
      <c r="L37" s="40">
        <f t="shared" si="0"/>
        <v>11520</v>
      </c>
    </row>
    <row r="38" spans="1:12" ht="40.5" customHeight="1">
      <c r="A38" s="164"/>
      <c r="B38" s="147" t="s">
        <v>140</v>
      </c>
      <c r="C38" s="148"/>
      <c r="D38" s="108">
        <v>33</v>
      </c>
      <c r="E38" s="80">
        <v>305</v>
      </c>
      <c r="F38" s="80">
        <v>142</v>
      </c>
      <c r="G38" s="80">
        <v>1</v>
      </c>
      <c r="H38" s="80">
        <v>102</v>
      </c>
      <c r="I38" s="80">
        <v>54</v>
      </c>
      <c r="J38" s="80">
        <v>203</v>
      </c>
      <c r="K38" s="80">
        <v>38</v>
      </c>
      <c r="L38" s="40">
        <f t="shared" si="0"/>
        <v>163</v>
      </c>
    </row>
    <row r="39" spans="1:12" ht="18" customHeight="1">
      <c r="A39" s="164"/>
      <c r="B39" s="147" t="s">
        <v>209</v>
      </c>
      <c r="C39" s="148"/>
      <c r="D39" s="108">
        <v>34</v>
      </c>
      <c r="E39" s="80">
        <v>1649</v>
      </c>
      <c r="F39" s="80">
        <v>1112</v>
      </c>
      <c r="G39" s="80"/>
      <c r="H39" s="80">
        <v>884</v>
      </c>
      <c r="I39" s="80">
        <v>515</v>
      </c>
      <c r="J39" s="80">
        <v>765</v>
      </c>
      <c r="K39" s="80">
        <v>101</v>
      </c>
      <c r="L39" s="40">
        <f t="shared" si="0"/>
        <v>537</v>
      </c>
    </row>
    <row r="40" spans="1:12" ht="15.75" customHeight="1">
      <c r="A40" s="164"/>
      <c r="B40" s="109" t="s">
        <v>36</v>
      </c>
      <c r="C40" s="109"/>
      <c r="D40" s="108">
        <v>35</v>
      </c>
      <c r="E40" s="85">
        <v>571349</v>
      </c>
      <c r="F40" s="85">
        <v>286647</v>
      </c>
      <c r="G40" s="85">
        <v>2233</v>
      </c>
      <c r="H40" s="85">
        <v>238951</v>
      </c>
      <c r="I40" s="85">
        <v>171007</v>
      </c>
      <c r="J40" s="85">
        <v>332398</v>
      </c>
      <c r="K40" s="85">
        <v>50775</v>
      </c>
      <c r="L40" s="40">
        <f t="shared" si="0"/>
        <v>284702</v>
      </c>
    </row>
    <row r="41" spans="1:12" ht="18.75" customHeight="1">
      <c r="A41" s="167" t="s">
        <v>43</v>
      </c>
      <c r="B41" s="162" t="s">
        <v>44</v>
      </c>
      <c r="C41" s="162"/>
      <c r="D41" s="108">
        <v>36</v>
      </c>
      <c r="E41" s="80">
        <v>294038</v>
      </c>
      <c r="F41" s="80">
        <v>223968</v>
      </c>
      <c r="G41" s="80">
        <v>93</v>
      </c>
      <c r="H41" s="80">
        <v>194635</v>
      </c>
      <c r="I41" s="80" t="s">
        <v>205</v>
      </c>
      <c r="J41" s="80">
        <v>99403</v>
      </c>
      <c r="K41" s="80">
        <v>4183</v>
      </c>
      <c r="L41" s="40">
        <f t="shared" si="0"/>
        <v>70070</v>
      </c>
    </row>
    <row r="42" spans="1:12" ht="16.5" customHeight="1">
      <c r="A42" s="167"/>
      <c r="B42" s="159" t="s">
        <v>47</v>
      </c>
      <c r="C42" s="160"/>
      <c r="D42" s="108">
        <v>37</v>
      </c>
      <c r="E42" s="80">
        <v>3416</v>
      </c>
      <c r="F42" s="80">
        <v>2607</v>
      </c>
      <c r="G42" s="80"/>
      <c r="H42" s="80">
        <v>1687</v>
      </c>
      <c r="I42" s="80" t="s">
        <v>205</v>
      </c>
      <c r="J42" s="80">
        <v>1729</v>
      </c>
      <c r="K42" s="80">
        <v>148</v>
      </c>
      <c r="L42" s="40">
        <f t="shared" si="0"/>
        <v>809</v>
      </c>
    </row>
    <row r="43" spans="1:12" ht="26.25" customHeight="1">
      <c r="A43" s="167"/>
      <c r="B43" s="163" t="s">
        <v>42</v>
      </c>
      <c r="C43" s="163"/>
      <c r="D43" s="108">
        <v>38</v>
      </c>
      <c r="E43" s="80">
        <v>2859</v>
      </c>
      <c r="F43" s="80">
        <v>2136</v>
      </c>
      <c r="G43" s="80"/>
      <c r="H43" s="80">
        <v>1824</v>
      </c>
      <c r="I43" s="80">
        <v>1206</v>
      </c>
      <c r="J43" s="80">
        <v>1035</v>
      </c>
      <c r="K43" s="80">
        <v>158</v>
      </c>
      <c r="L43" s="40">
        <f t="shared" si="0"/>
        <v>723</v>
      </c>
    </row>
    <row r="44" spans="1:12" ht="15.75" customHeight="1">
      <c r="A44" s="167"/>
      <c r="B44" s="165" t="s">
        <v>194</v>
      </c>
      <c r="C44" s="166"/>
      <c r="D44" s="108">
        <v>39</v>
      </c>
      <c r="E44" s="80">
        <v>604</v>
      </c>
      <c r="F44" s="80">
        <v>547</v>
      </c>
      <c r="G44" s="80"/>
      <c r="H44" s="80">
        <v>489</v>
      </c>
      <c r="I44" s="80">
        <v>312</v>
      </c>
      <c r="J44" s="80">
        <v>115</v>
      </c>
      <c r="K44" s="80">
        <v>14</v>
      </c>
      <c r="L44" s="40">
        <f t="shared" si="0"/>
        <v>57</v>
      </c>
    </row>
    <row r="45" spans="1:12" ht="17.25" customHeight="1">
      <c r="A45" s="167"/>
      <c r="B45" s="109" t="s">
        <v>36</v>
      </c>
      <c r="C45" s="110"/>
      <c r="D45" s="108">
        <v>40</v>
      </c>
      <c r="E45" s="80">
        <f>E41+E43+E44</f>
        <v>297501</v>
      </c>
      <c r="F45" s="80">
        <f>F41+F43+F44</f>
        <v>226651</v>
      </c>
      <c r="G45" s="80">
        <f>G41+G43+G44</f>
        <v>93</v>
      </c>
      <c r="H45" s="80">
        <f>H41+H43+H44</f>
        <v>196948</v>
      </c>
      <c r="I45" s="80">
        <f>I43+I44</f>
        <v>1518</v>
      </c>
      <c r="J45" s="80">
        <f>J41+J43+J44</f>
        <v>100553</v>
      </c>
      <c r="K45" s="80">
        <f>K41+K43+K44</f>
        <v>4355</v>
      </c>
      <c r="L45" s="40">
        <f t="shared" si="0"/>
        <v>70850</v>
      </c>
    </row>
    <row r="46" spans="1:12" ht="15.75">
      <c r="A46" s="161" t="s">
        <v>195</v>
      </c>
      <c r="B46" s="161"/>
      <c r="C46" s="161"/>
      <c r="D46" s="108">
        <v>41</v>
      </c>
      <c r="E46" s="80">
        <f aca="true" t="shared" si="2" ref="E46:K46">E16+E25+E40+E45</f>
        <v>1251821</v>
      </c>
      <c r="F46" s="80">
        <f t="shared" si="2"/>
        <v>751090</v>
      </c>
      <c r="G46" s="80">
        <f t="shared" si="2"/>
        <v>3415</v>
      </c>
      <c r="H46" s="80">
        <f t="shared" si="2"/>
        <v>650460</v>
      </c>
      <c r="I46" s="80">
        <f t="shared" si="2"/>
        <v>313581</v>
      </c>
      <c r="J46" s="80">
        <f t="shared" si="2"/>
        <v>601361</v>
      </c>
      <c r="K46" s="80">
        <f t="shared" si="2"/>
        <v>102963</v>
      </c>
      <c r="L46" s="40">
        <f t="shared" si="0"/>
        <v>500731</v>
      </c>
    </row>
    <row r="47" spans="1:3" ht="15.75">
      <c r="A47" s="34"/>
      <c r="B47" s="35"/>
      <c r="C47" s="35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&amp;LADDFFD0B&amp;C&amp;R2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33">
      <selection activeCell="G1" sqref="A1:G59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10.625" style="0" customWidth="1"/>
  </cols>
  <sheetData>
    <row r="1" spans="1:7" ht="15.75">
      <c r="A1" s="183" t="s">
        <v>138</v>
      </c>
      <c r="B1" s="183"/>
      <c r="C1" s="183"/>
      <c r="D1" s="183"/>
      <c r="E1" s="99"/>
      <c r="F1" s="101"/>
      <c r="G1" s="102"/>
    </row>
    <row r="2" spans="1:7" ht="22.5" customHeight="1">
      <c r="A2" s="209" t="s">
        <v>4</v>
      </c>
      <c r="B2" s="209"/>
      <c r="C2" s="209"/>
      <c r="D2" s="209"/>
      <c r="E2" s="209"/>
      <c r="F2" s="51" t="s">
        <v>37</v>
      </c>
      <c r="G2" s="51" t="s">
        <v>5</v>
      </c>
    </row>
    <row r="3" spans="1:7" ht="17.25" customHeight="1">
      <c r="A3" s="206" t="s">
        <v>41</v>
      </c>
      <c r="B3" s="216" t="s">
        <v>196</v>
      </c>
      <c r="C3" s="216"/>
      <c r="D3" s="216"/>
      <c r="E3" s="216"/>
      <c r="F3" s="71">
        <v>1</v>
      </c>
      <c r="G3" s="80">
        <v>10574</v>
      </c>
    </row>
    <row r="4" spans="1:7" ht="17.25" customHeight="1">
      <c r="A4" s="207"/>
      <c r="B4" s="49"/>
      <c r="C4" s="217" t="s">
        <v>11</v>
      </c>
      <c r="D4" s="217"/>
      <c r="E4" s="218"/>
      <c r="F4" s="71">
        <v>2</v>
      </c>
      <c r="G4" s="80">
        <v>9684</v>
      </c>
    </row>
    <row r="5" spans="1:7" ht="17.25" customHeight="1">
      <c r="A5" s="207"/>
      <c r="B5" s="213" t="s">
        <v>71</v>
      </c>
      <c r="C5" s="214"/>
      <c r="D5" s="214"/>
      <c r="E5" s="215"/>
      <c r="F5" s="71">
        <v>3</v>
      </c>
      <c r="G5" s="80">
        <v>91734</v>
      </c>
    </row>
    <row r="6" spans="1:7" ht="17.25" customHeight="1">
      <c r="A6" s="207"/>
      <c r="B6" s="202" t="s">
        <v>66</v>
      </c>
      <c r="C6" s="189" t="s">
        <v>67</v>
      </c>
      <c r="D6" s="189"/>
      <c r="E6" s="189"/>
      <c r="F6" s="71">
        <v>4</v>
      </c>
      <c r="G6" s="80">
        <v>655</v>
      </c>
    </row>
    <row r="7" spans="1:7" ht="25.5" customHeight="1">
      <c r="A7" s="207"/>
      <c r="B7" s="203"/>
      <c r="C7" s="189" t="s">
        <v>68</v>
      </c>
      <c r="D7" s="189"/>
      <c r="E7" s="189"/>
      <c r="F7" s="71">
        <v>5</v>
      </c>
      <c r="G7" s="80">
        <v>1929</v>
      </c>
    </row>
    <row r="8" spans="1:7" ht="18.75" customHeight="1">
      <c r="A8" s="207"/>
      <c r="B8" s="203"/>
      <c r="C8" s="202" t="s">
        <v>69</v>
      </c>
      <c r="D8" s="189" t="s">
        <v>70</v>
      </c>
      <c r="E8" s="189"/>
      <c r="F8" s="71">
        <v>6</v>
      </c>
      <c r="G8" s="80">
        <v>16269</v>
      </c>
    </row>
    <row r="9" spans="1:7" ht="18.75" customHeight="1">
      <c r="A9" s="207"/>
      <c r="B9" s="203"/>
      <c r="C9" s="202"/>
      <c r="D9" s="189" t="s">
        <v>56</v>
      </c>
      <c r="E9" s="189"/>
      <c r="F9" s="71">
        <v>7</v>
      </c>
      <c r="G9" s="80">
        <v>20482</v>
      </c>
    </row>
    <row r="10" spans="1:7" ht="18.75" customHeight="1">
      <c r="A10" s="207"/>
      <c r="B10" s="203"/>
      <c r="C10" s="202"/>
      <c r="D10" s="189" t="s">
        <v>57</v>
      </c>
      <c r="E10" s="189"/>
      <c r="F10" s="71">
        <v>8</v>
      </c>
      <c r="G10" s="80">
        <v>24380</v>
      </c>
    </row>
    <row r="11" spans="1:7" ht="18.75" customHeight="1">
      <c r="A11" s="207"/>
      <c r="B11" s="204" t="s">
        <v>72</v>
      </c>
      <c r="C11" s="204"/>
      <c r="D11" s="204"/>
      <c r="E11" s="47" t="s">
        <v>73</v>
      </c>
      <c r="F11" s="71">
        <v>9</v>
      </c>
      <c r="G11" s="80">
        <v>6162</v>
      </c>
    </row>
    <row r="12" spans="1:7" ht="19.5" customHeight="1">
      <c r="A12" s="207"/>
      <c r="B12" s="204"/>
      <c r="C12" s="204"/>
      <c r="D12" s="204"/>
      <c r="E12" s="47" t="s">
        <v>74</v>
      </c>
      <c r="F12" s="71">
        <v>10</v>
      </c>
      <c r="G12" s="80">
        <v>7870</v>
      </c>
    </row>
    <row r="13" spans="1:7" ht="26.25" customHeight="1">
      <c r="A13" s="207"/>
      <c r="B13" s="201" t="s">
        <v>75</v>
      </c>
      <c r="C13" s="219" t="s">
        <v>76</v>
      </c>
      <c r="D13" s="220"/>
      <c r="E13" s="221"/>
      <c r="F13" s="71">
        <v>11</v>
      </c>
      <c r="G13" s="80">
        <v>1977</v>
      </c>
    </row>
    <row r="14" spans="1:7" ht="12" customHeight="1">
      <c r="A14" s="207"/>
      <c r="B14" s="201"/>
      <c r="C14" s="189" t="s">
        <v>77</v>
      </c>
      <c r="D14" s="189"/>
      <c r="E14" s="189"/>
      <c r="F14" s="71">
        <v>12</v>
      </c>
      <c r="G14" s="80">
        <v>21783</v>
      </c>
    </row>
    <row r="15" spans="1:7" ht="12" customHeight="1">
      <c r="A15" s="207"/>
      <c r="B15" s="201"/>
      <c r="C15" s="189" t="s">
        <v>83</v>
      </c>
      <c r="D15" s="189"/>
      <c r="E15" s="189"/>
      <c r="F15" s="71">
        <v>13</v>
      </c>
      <c r="G15" s="80">
        <v>562</v>
      </c>
    </row>
    <row r="16" spans="1:7" ht="12" customHeight="1">
      <c r="A16" s="207"/>
      <c r="B16" s="201"/>
      <c r="C16" s="205" t="s">
        <v>78</v>
      </c>
      <c r="D16" s="205"/>
      <c r="E16" s="205"/>
      <c r="F16" s="71">
        <v>14</v>
      </c>
      <c r="G16" s="80">
        <v>1953</v>
      </c>
    </row>
    <row r="17" spans="1:7" ht="12" customHeight="1">
      <c r="A17" s="207"/>
      <c r="B17" s="201"/>
      <c r="C17" s="205" t="s">
        <v>79</v>
      </c>
      <c r="D17" s="205"/>
      <c r="E17" s="205"/>
      <c r="F17" s="71">
        <v>15</v>
      </c>
      <c r="G17" s="80">
        <v>3182</v>
      </c>
    </row>
    <row r="18" spans="1:7" ht="12" customHeight="1">
      <c r="A18" s="207"/>
      <c r="B18" s="201"/>
      <c r="C18" s="189" t="s">
        <v>80</v>
      </c>
      <c r="D18" s="189"/>
      <c r="E18" s="189"/>
      <c r="F18" s="71">
        <v>16</v>
      </c>
      <c r="G18" s="80">
        <v>8940</v>
      </c>
    </row>
    <row r="19" spans="1:7" ht="12" customHeight="1">
      <c r="A19" s="207"/>
      <c r="B19" s="201"/>
      <c r="C19" s="189" t="s">
        <v>81</v>
      </c>
      <c r="D19" s="189"/>
      <c r="E19" s="189"/>
      <c r="F19" s="71">
        <v>17</v>
      </c>
      <c r="G19" s="80">
        <v>1794</v>
      </c>
    </row>
    <row r="20" spans="1:7" ht="12" customHeight="1">
      <c r="A20" s="207"/>
      <c r="B20" s="201"/>
      <c r="C20" s="205" t="s">
        <v>82</v>
      </c>
      <c r="D20" s="205"/>
      <c r="E20" s="205"/>
      <c r="F20" s="71">
        <v>18</v>
      </c>
      <c r="G20" s="80">
        <v>79450</v>
      </c>
    </row>
    <row r="21" spans="1:7" ht="12" customHeight="1">
      <c r="A21" s="207"/>
      <c r="B21" s="206" t="s">
        <v>91</v>
      </c>
      <c r="C21" s="56" t="s">
        <v>84</v>
      </c>
      <c r="D21" s="57"/>
      <c r="E21" s="58"/>
      <c r="F21" s="71">
        <v>19</v>
      </c>
      <c r="G21" s="80">
        <v>5074</v>
      </c>
    </row>
    <row r="22" spans="1:7" ht="12" customHeight="1">
      <c r="A22" s="207"/>
      <c r="B22" s="207"/>
      <c r="C22" s="59" t="s">
        <v>85</v>
      </c>
      <c r="D22" s="60"/>
      <c r="E22" s="61"/>
      <c r="F22" s="71">
        <v>20</v>
      </c>
      <c r="G22" s="80">
        <v>3478</v>
      </c>
    </row>
    <row r="23" spans="1:7" ht="12" customHeight="1">
      <c r="A23" s="207"/>
      <c r="B23" s="207"/>
      <c r="C23" s="56" t="s">
        <v>86</v>
      </c>
      <c r="D23" s="57"/>
      <c r="E23" s="58"/>
      <c r="F23" s="71">
        <v>21</v>
      </c>
      <c r="G23" s="80">
        <v>1406</v>
      </c>
    </row>
    <row r="24" spans="1:7" ht="12" customHeight="1">
      <c r="A24" s="207"/>
      <c r="B24" s="207"/>
      <c r="C24" s="59" t="s">
        <v>87</v>
      </c>
      <c r="D24" s="60"/>
      <c r="E24" s="61"/>
      <c r="F24" s="71">
        <v>22</v>
      </c>
      <c r="G24" s="80">
        <v>907</v>
      </c>
    </row>
    <row r="25" spans="1:7" ht="12" customHeight="1">
      <c r="A25" s="207"/>
      <c r="B25" s="207"/>
      <c r="C25" s="59" t="s">
        <v>88</v>
      </c>
      <c r="D25" s="60"/>
      <c r="E25" s="61"/>
      <c r="F25" s="71">
        <v>23</v>
      </c>
      <c r="G25" s="80">
        <v>160</v>
      </c>
    </row>
    <row r="26" spans="1:7" ht="12" customHeight="1">
      <c r="A26" s="207"/>
      <c r="B26" s="207"/>
      <c r="C26" s="48" t="s">
        <v>89</v>
      </c>
      <c r="D26" s="55"/>
      <c r="E26" s="55"/>
      <c r="F26" s="71">
        <v>24</v>
      </c>
      <c r="G26" s="80">
        <v>62</v>
      </c>
    </row>
    <row r="27" spans="1:7" ht="12" customHeight="1">
      <c r="A27" s="208"/>
      <c r="B27" s="208"/>
      <c r="C27" s="62" t="s">
        <v>90</v>
      </c>
      <c r="D27" s="63"/>
      <c r="E27" s="64"/>
      <c r="F27" s="71">
        <v>25</v>
      </c>
      <c r="G27" s="80">
        <v>8</v>
      </c>
    </row>
    <row r="28" spans="1:7" ht="12.75" customHeight="1">
      <c r="A28" s="174" t="s">
        <v>58</v>
      </c>
      <c r="B28" s="177" t="s">
        <v>196</v>
      </c>
      <c r="C28" s="178"/>
      <c r="D28" s="178"/>
      <c r="E28" s="179"/>
      <c r="F28" s="71">
        <v>26</v>
      </c>
      <c r="G28" s="82">
        <v>883</v>
      </c>
    </row>
    <row r="29" spans="1:7" ht="27" customHeight="1">
      <c r="A29" s="175"/>
      <c r="B29" s="210" t="s">
        <v>48</v>
      </c>
      <c r="C29" s="211"/>
      <c r="D29" s="211"/>
      <c r="E29" s="212"/>
      <c r="F29" s="71">
        <v>27</v>
      </c>
      <c r="G29" s="80">
        <v>1380</v>
      </c>
    </row>
    <row r="30" spans="1:7" ht="12" customHeight="1">
      <c r="A30" s="175"/>
      <c r="B30" s="185" t="s">
        <v>63</v>
      </c>
      <c r="C30" s="222" t="s">
        <v>49</v>
      </c>
      <c r="D30" s="223"/>
      <c r="E30" s="224"/>
      <c r="F30" s="71">
        <v>28</v>
      </c>
      <c r="G30" s="80">
        <v>231</v>
      </c>
    </row>
    <row r="31" spans="1:7" ht="12" customHeight="1">
      <c r="A31" s="175"/>
      <c r="B31" s="185"/>
      <c r="C31" s="186" t="s">
        <v>50</v>
      </c>
      <c r="D31" s="147" t="s">
        <v>51</v>
      </c>
      <c r="E31" s="148"/>
      <c r="F31" s="71">
        <v>29</v>
      </c>
      <c r="G31" s="80">
        <v>37</v>
      </c>
    </row>
    <row r="32" spans="1:7" ht="12" customHeight="1">
      <c r="A32" s="175"/>
      <c r="B32" s="185"/>
      <c r="C32" s="186"/>
      <c r="D32" s="147" t="s">
        <v>52</v>
      </c>
      <c r="E32" s="148"/>
      <c r="F32" s="71">
        <v>30</v>
      </c>
      <c r="G32" s="80">
        <v>187</v>
      </c>
    </row>
    <row r="33" spans="1:7" ht="12" customHeight="1">
      <c r="A33" s="175"/>
      <c r="B33" s="185"/>
      <c r="C33" s="147" t="s">
        <v>53</v>
      </c>
      <c r="D33" s="190"/>
      <c r="E33" s="148"/>
      <c r="F33" s="71">
        <v>31</v>
      </c>
      <c r="G33" s="80"/>
    </row>
    <row r="34" spans="1:7" ht="12" customHeight="1">
      <c r="A34" s="175"/>
      <c r="B34" s="185"/>
      <c r="C34" s="147" t="s">
        <v>54</v>
      </c>
      <c r="D34" s="190"/>
      <c r="E34" s="148"/>
      <c r="F34" s="71">
        <v>32</v>
      </c>
      <c r="G34" s="80">
        <v>8</v>
      </c>
    </row>
    <row r="35" spans="1:7" ht="12" customHeight="1">
      <c r="A35" s="175"/>
      <c r="B35" s="185" t="s">
        <v>64</v>
      </c>
      <c r="C35" s="147" t="s">
        <v>55</v>
      </c>
      <c r="D35" s="190"/>
      <c r="E35" s="148"/>
      <c r="F35" s="71">
        <v>33</v>
      </c>
      <c r="G35" s="80">
        <v>245</v>
      </c>
    </row>
    <row r="36" spans="1:7" ht="12" customHeight="1">
      <c r="A36" s="175"/>
      <c r="B36" s="185"/>
      <c r="C36" s="147" t="s">
        <v>56</v>
      </c>
      <c r="D36" s="190"/>
      <c r="E36" s="148"/>
      <c r="F36" s="71">
        <v>34</v>
      </c>
      <c r="G36" s="80">
        <v>162</v>
      </c>
    </row>
    <row r="37" spans="1:7" ht="12" customHeight="1">
      <c r="A37" s="175"/>
      <c r="B37" s="185"/>
      <c r="C37" s="147" t="s">
        <v>57</v>
      </c>
      <c r="D37" s="190"/>
      <c r="E37" s="148"/>
      <c r="F37" s="71">
        <v>35</v>
      </c>
      <c r="G37" s="80">
        <v>189</v>
      </c>
    </row>
    <row r="38" spans="1:7" ht="12" customHeight="1">
      <c r="A38" s="175"/>
      <c r="B38" s="191" t="s">
        <v>65</v>
      </c>
      <c r="C38" s="192"/>
      <c r="D38" s="192"/>
      <c r="E38" s="193"/>
      <c r="F38" s="71">
        <v>36</v>
      </c>
      <c r="G38" s="80"/>
    </row>
    <row r="39" spans="1:7" ht="12" customHeight="1">
      <c r="A39" s="175"/>
      <c r="B39" s="194" t="s">
        <v>131</v>
      </c>
      <c r="C39" s="197" t="s">
        <v>132</v>
      </c>
      <c r="D39" s="198"/>
      <c r="E39" s="199"/>
      <c r="F39" s="71">
        <v>37</v>
      </c>
      <c r="G39" s="80"/>
    </row>
    <row r="40" spans="1:7" ht="12" customHeight="1">
      <c r="A40" s="175"/>
      <c r="B40" s="195"/>
      <c r="C40" s="197" t="s">
        <v>133</v>
      </c>
      <c r="D40" s="198"/>
      <c r="E40" s="199"/>
      <c r="F40" s="71">
        <v>38</v>
      </c>
      <c r="G40" s="80"/>
    </row>
    <row r="41" spans="1:7" ht="12" customHeight="1">
      <c r="A41" s="175"/>
      <c r="B41" s="195"/>
      <c r="C41" s="197" t="s">
        <v>134</v>
      </c>
      <c r="D41" s="198"/>
      <c r="E41" s="199"/>
      <c r="F41" s="71">
        <v>39</v>
      </c>
      <c r="G41" s="80"/>
    </row>
    <row r="42" spans="1:7" ht="12" customHeight="1">
      <c r="A42" s="175"/>
      <c r="B42" s="195"/>
      <c r="C42" s="197" t="s">
        <v>135</v>
      </c>
      <c r="D42" s="198"/>
      <c r="E42" s="199"/>
      <c r="F42" s="71">
        <v>40</v>
      </c>
      <c r="G42" s="80"/>
    </row>
    <row r="43" spans="1:7" ht="12" customHeight="1">
      <c r="A43" s="176"/>
      <c r="B43" s="196"/>
      <c r="C43" s="197" t="s">
        <v>174</v>
      </c>
      <c r="D43" s="198"/>
      <c r="E43" s="199"/>
      <c r="F43" s="71">
        <v>41</v>
      </c>
      <c r="G43" s="80"/>
    </row>
    <row r="44" spans="1:9" ht="12.75" customHeight="1">
      <c r="A44" s="180" t="s">
        <v>59</v>
      </c>
      <c r="B44" s="177" t="s">
        <v>196</v>
      </c>
      <c r="C44" s="178"/>
      <c r="D44" s="178"/>
      <c r="E44" s="179"/>
      <c r="F44" s="71">
        <v>42</v>
      </c>
      <c r="G44" s="85">
        <v>23368</v>
      </c>
      <c r="I44" s="42"/>
    </row>
    <row r="45" spans="1:7" ht="27" customHeight="1">
      <c r="A45" s="181"/>
      <c r="B45" s="200" t="s">
        <v>48</v>
      </c>
      <c r="C45" s="200"/>
      <c r="D45" s="200"/>
      <c r="E45" s="200"/>
      <c r="F45" s="71">
        <v>43</v>
      </c>
      <c r="G45" s="80">
        <v>64706</v>
      </c>
    </row>
    <row r="46" spans="1:7" ht="12" customHeight="1">
      <c r="A46" s="181"/>
      <c r="B46" s="185" t="s">
        <v>63</v>
      </c>
      <c r="C46" s="187" t="s">
        <v>49</v>
      </c>
      <c r="D46" s="187"/>
      <c r="E46" s="187"/>
      <c r="F46" s="71">
        <v>44</v>
      </c>
      <c r="G46" s="80">
        <v>17560</v>
      </c>
    </row>
    <row r="47" spans="1:7" ht="12" customHeight="1">
      <c r="A47" s="181"/>
      <c r="B47" s="185"/>
      <c r="C47" s="186" t="s">
        <v>50</v>
      </c>
      <c r="D47" s="188" t="s">
        <v>51</v>
      </c>
      <c r="E47" s="188"/>
      <c r="F47" s="71">
        <v>45</v>
      </c>
      <c r="G47" s="92">
        <v>2472</v>
      </c>
    </row>
    <row r="48" spans="1:7" ht="12" customHeight="1">
      <c r="A48" s="181"/>
      <c r="B48" s="185"/>
      <c r="C48" s="186"/>
      <c r="D48" s="188" t="s">
        <v>52</v>
      </c>
      <c r="E48" s="188"/>
      <c r="F48" s="71">
        <v>46</v>
      </c>
      <c r="G48" s="80">
        <v>14695</v>
      </c>
    </row>
    <row r="49" spans="1:7" ht="12" customHeight="1">
      <c r="A49" s="181"/>
      <c r="B49" s="185"/>
      <c r="C49" s="188" t="s">
        <v>53</v>
      </c>
      <c r="D49" s="188"/>
      <c r="E49" s="188"/>
      <c r="F49" s="71">
        <v>47</v>
      </c>
      <c r="G49" s="80">
        <v>5</v>
      </c>
    </row>
    <row r="50" spans="1:7" ht="12" customHeight="1">
      <c r="A50" s="181"/>
      <c r="B50" s="185"/>
      <c r="C50" s="188" t="s">
        <v>54</v>
      </c>
      <c r="D50" s="188"/>
      <c r="E50" s="188"/>
      <c r="F50" s="71">
        <v>48</v>
      </c>
      <c r="G50" s="80">
        <v>302</v>
      </c>
    </row>
    <row r="51" spans="1:7" ht="12" customHeight="1">
      <c r="A51" s="181"/>
      <c r="B51" s="185" t="s">
        <v>64</v>
      </c>
      <c r="C51" s="188" t="s">
        <v>55</v>
      </c>
      <c r="D51" s="188"/>
      <c r="E51" s="188"/>
      <c r="F51" s="71">
        <v>49</v>
      </c>
      <c r="G51" s="80">
        <v>13242</v>
      </c>
    </row>
    <row r="52" spans="1:7" ht="12" customHeight="1">
      <c r="A52" s="181"/>
      <c r="B52" s="185"/>
      <c r="C52" s="188" t="s">
        <v>56</v>
      </c>
      <c r="D52" s="188"/>
      <c r="E52" s="188"/>
      <c r="F52" s="71">
        <v>50</v>
      </c>
      <c r="G52" s="80">
        <v>10620</v>
      </c>
    </row>
    <row r="53" spans="1:7" ht="12" customHeight="1">
      <c r="A53" s="181"/>
      <c r="B53" s="185"/>
      <c r="C53" s="188" t="s">
        <v>57</v>
      </c>
      <c r="D53" s="188"/>
      <c r="E53" s="188"/>
      <c r="F53" s="71">
        <v>51</v>
      </c>
      <c r="G53" s="80">
        <v>7256</v>
      </c>
    </row>
    <row r="54" spans="1:7" ht="12" customHeight="1">
      <c r="A54" s="181"/>
      <c r="B54" s="184" t="s">
        <v>65</v>
      </c>
      <c r="C54" s="184"/>
      <c r="D54" s="184"/>
      <c r="E54" s="184"/>
      <c r="F54" s="71">
        <v>52</v>
      </c>
      <c r="G54" s="80"/>
    </row>
    <row r="55" spans="1:7" ht="12" customHeight="1">
      <c r="A55" s="181"/>
      <c r="B55" s="194" t="s">
        <v>131</v>
      </c>
      <c r="C55" s="225" t="s">
        <v>132</v>
      </c>
      <c r="D55" s="225"/>
      <c r="E55" s="225"/>
      <c r="F55" s="71">
        <v>53</v>
      </c>
      <c r="G55" s="80">
        <v>12</v>
      </c>
    </row>
    <row r="56" spans="1:7" ht="12" customHeight="1">
      <c r="A56" s="181"/>
      <c r="B56" s="195"/>
      <c r="C56" s="225" t="s">
        <v>133</v>
      </c>
      <c r="D56" s="225"/>
      <c r="E56" s="225"/>
      <c r="F56" s="71">
        <v>54</v>
      </c>
      <c r="G56" s="80">
        <v>1</v>
      </c>
    </row>
    <row r="57" spans="1:7" ht="12" customHeight="1">
      <c r="A57" s="181"/>
      <c r="B57" s="195"/>
      <c r="C57" s="225" t="s">
        <v>134</v>
      </c>
      <c r="D57" s="225"/>
      <c r="E57" s="225"/>
      <c r="F57" s="71">
        <v>55</v>
      </c>
      <c r="G57" s="80">
        <v>1</v>
      </c>
    </row>
    <row r="58" spans="1:7" ht="12" customHeight="1">
      <c r="A58" s="181"/>
      <c r="B58" s="195"/>
      <c r="C58" s="225" t="s">
        <v>135</v>
      </c>
      <c r="D58" s="225"/>
      <c r="E58" s="225"/>
      <c r="F58" s="71">
        <v>56</v>
      </c>
      <c r="G58" s="80">
        <v>7</v>
      </c>
    </row>
    <row r="59" spans="1:7" ht="12" customHeight="1">
      <c r="A59" s="182"/>
      <c r="B59" s="196"/>
      <c r="C59" s="197" t="s">
        <v>174</v>
      </c>
      <c r="D59" s="198"/>
      <c r="E59" s="199"/>
      <c r="F59" s="71">
        <v>57</v>
      </c>
      <c r="G59" s="80">
        <v>16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&amp;LADDFFD0B&amp;C&amp;R3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1.875" style="1" customWidth="1"/>
    <col min="7" max="7" width="13.37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83" t="s">
        <v>139</v>
      </c>
      <c r="B1" s="183"/>
      <c r="C1" s="183"/>
      <c r="D1" s="183"/>
      <c r="E1" s="99"/>
      <c r="F1" s="99"/>
      <c r="G1" s="99"/>
      <c r="H1" s="99"/>
      <c r="I1" s="100"/>
    </row>
    <row r="2" spans="1:9" ht="18.75" customHeight="1">
      <c r="A2" s="294" t="s">
        <v>4</v>
      </c>
      <c r="B2" s="295"/>
      <c r="C2" s="295"/>
      <c r="D2" s="295"/>
      <c r="E2" s="295"/>
      <c r="F2" s="295"/>
      <c r="G2" s="296"/>
      <c r="H2" s="51" t="s">
        <v>37</v>
      </c>
      <c r="I2" s="51" t="s">
        <v>5</v>
      </c>
    </row>
    <row r="3" spans="1:9" ht="15" customHeight="1">
      <c r="A3" s="201" t="s">
        <v>41</v>
      </c>
      <c r="B3" s="177" t="s">
        <v>142</v>
      </c>
      <c r="C3" s="178"/>
      <c r="D3" s="178"/>
      <c r="E3" s="178"/>
      <c r="F3" s="178"/>
      <c r="G3" s="179"/>
      <c r="H3" s="52">
        <v>1</v>
      </c>
      <c r="I3" s="82">
        <v>27132</v>
      </c>
    </row>
    <row r="4" spans="1:9" ht="14.25" customHeight="1">
      <c r="A4" s="201"/>
      <c r="B4" s="297" t="s">
        <v>1</v>
      </c>
      <c r="C4" s="287" t="s">
        <v>136</v>
      </c>
      <c r="D4" s="288"/>
      <c r="E4" s="288"/>
      <c r="F4" s="288"/>
      <c r="G4" s="289"/>
      <c r="H4" s="52">
        <v>2</v>
      </c>
      <c r="I4" s="82">
        <v>18980</v>
      </c>
    </row>
    <row r="5" spans="1:9" ht="14.25" customHeight="1">
      <c r="A5" s="201"/>
      <c r="B5" s="298"/>
      <c r="C5" s="300" t="s">
        <v>137</v>
      </c>
      <c r="D5" s="301"/>
      <c r="E5" s="301"/>
      <c r="F5" s="301"/>
      <c r="G5" s="302"/>
      <c r="H5" s="52">
        <v>3</v>
      </c>
      <c r="I5" s="82">
        <v>2821</v>
      </c>
    </row>
    <row r="6" spans="1:9" ht="14.25" customHeight="1">
      <c r="A6" s="201"/>
      <c r="B6" s="298"/>
      <c r="C6" s="287" t="s">
        <v>8</v>
      </c>
      <c r="D6" s="288"/>
      <c r="E6" s="288"/>
      <c r="F6" s="288"/>
      <c r="G6" s="289"/>
      <c r="H6" s="52">
        <v>4</v>
      </c>
      <c r="I6" s="82">
        <v>42</v>
      </c>
    </row>
    <row r="7" spans="1:9" ht="14.25" customHeight="1">
      <c r="A7" s="201"/>
      <c r="B7" s="298"/>
      <c r="C7" s="287" t="s">
        <v>7</v>
      </c>
      <c r="D7" s="288"/>
      <c r="E7" s="288"/>
      <c r="F7" s="288"/>
      <c r="G7" s="289"/>
      <c r="H7" s="52">
        <v>5</v>
      </c>
      <c r="I7" s="82">
        <v>6410</v>
      </c>
    </row>
    <row r="8" spans="1:9" ht="14.25" customHeight="1">
      <c r="A8" s="201"/>
      <c r="B8" s="298"/>
      <c r="C8" s="287" t="s">
        <v>9</v>
      </c>
      <c r="D8" s="288"/>
      <c r="E8" s="288"/>
      <c r="F8" s="288"/>
      <c r="G8" s="289"/>
      <c r="H8" s="52">
        <v>6</v>
      </c>
      <c r="I8" s="82">
        <v>1041</v>
      </c>
    </row>
    <row r="9" spans="1:9" ht="14.25" customHeight="1">
      <c r="A9" s="201"/>
      <c r="B9" s="299"/>
      <c r="C9" s="287" t="s">
        <v>10</v>
      </c>
      <c r="D9" s="288"/>
      <c r="E9" s="288"/>
      <c r="F9" s="288"/>
      <c r="G9" s="289"/>
      <c r="H9" s="52">
        <v>7</v>
      </c>
      <c r="I9" s="82">
        <v>261</v>
      </c>
    </row>
    <row r="10" spans="1:9" ht="15" customHeight="1">
      <c r="A10" s="201"/>
      <c r="B10" s="228" t="s">
        <v>141</v>
      </c>
      <c r="C10" s="229"/>
      <c r="D10" s="229"/>
      <c r="E10" s="229"/>
      <c r="F10" s="229"/>
      <c r="G10" s="230"/>
      <c r="H10" s="52">
        <v>8</v>
      </c>
      <c r="I10" s="82">
        <v>1280</v>
      </c>
    </row>
    <row r="11" spans="1:9" ht="15" customHeight="1">
      <c r="A11" s="201"/>
      <c r="B11" s="228" t="s">
        <v>38</v>
      </c>
      <c r="C11" s="229"/>
      <c r="D11" s="229"/>
      <c r="E11" s="229"/>
      <c r="F11" s="229"/>
      <c r="G11" s="230"/>
      <c r="H11" s="52">
        <v>9</v>
      </c>
      <c r="I11" s="82">
        <v>145</v>
      </c>
    </row>
    <row r="12" spans="1:9" ht="15" customHeight="1">
      <c r="A12" s="201"/>
      <c r="B12" s="228" t="s">
        <v>39</v>
      </c>
      <c r="C12" s="229"/>
      <c r="D12" s="229"/>
      <c r="E12" s="229"/>
      <c r="F12" s="229"/>
      <c r="G12" s="230"/>
      <c r="H12" s="52">
        <v>10</v>
      </c>
      <c r="I12" s="82">
        <v>200</v>
      </c>
    </row>
    <row r="13" spans="1:9" ht="15" customHeight="1">
      <c r="A13" s="201"/>
      <c r="B13" s="228" t="s">
        <v>168</v>
      </c>
      <c r="C13" s="229"/>
      <c r="D13" s="229"/>
      <c r="E13" s="229"/>
      <c r="F13" s="229"/>
      <c r="G13" s="230"/>
      <c r="H13" s="52">
        <v>11</v>
      </c>
      <c r="I13" s="82">
        <v>12</v>
      </c>
    </row>
    <row r="14" spans="1:9" ht="15" customHeight="1">
      <c r="A14" s="201"/>
      <c r="B14" s="287" t="s">
        <v>6</v>
      </c>
      <c r="C14" s="288"/>
      <c r="D14" s="288"/>
      <c r="E14" s="288"/>
      <c r="F14" s="288"/>
      <c r="G14" s="289"/>
      <c r="H14" s="52">
        <v>12</v>
      </c>
      <c r="I14" s="82">
        <v>1519490</v>
      </c>
    </row>
    <row r="15" spans="1:9" ht="15" customHeight="1">
      <c r="A15" s="201"/>
      <c r="B15" s="287" t="s">
        <v>40</v>
      </c>
      <c r="C15" s="288"/>
      <c r="D15" s="288"/>
      <c r="E15" s="288"/>
      <c r="F15" s="288"/>
      <c r="G15" s="289"/>
      <c r="H15" s="52">
        <v>13</v>
      </c>
      <c r="I15" s="82"/>
    </row>
    <row r="16" spans="1:9" ht="15" customHeight="1">
      <c r="A16" s="201"/>
      <c r="B16" s="228" t="s">
        <v>154</v>
      </c>
      <c r="C16" s="229"/>
      <c r="D16" s="229"/>
      <c r="E16" s="229"/>
      <c r="F16" s="229"/>
      <c r="G16" s="230"/>
      <c r="H16" s="52">
        <v>14</v>
      </c>
      <c r="I16" s="82">
        <v>142</v>
      </c>
    </row>
    <row r="17" spans="1:9" ht="15" customHeight="1">
      <c r="A17" s="201"/>
      <c r="B17" s="228" t="s">
        <v>162</v>
      </c>
      <c r="C17" s="229"/>
      <c r="D17" s="229"/>
      <c r="E17" s="229"/>
      <c r="F17" s="229"/>
      <c r="G17" s="230"/>
      <c r="H17" s="52">
        <v>15</v>
      </c>
      <c r="I17" s="82"/>
    </row>
    <row r="18" spans="1:9" ht="15" customHeight="1">
      <c r="A18" s="201"/>
      <c r="B18" s="228" t="s">
        <v>143</v>
      </c>
      <c r="C18" s="229"/>
      <c r="D18" s="229"/>
      <c r="E18" s="229"/>
      <c r="F18" s="229"/>
      <c r="G18" s="230"/>
      <c r="H18" s="52">
        <v>16</v>
      </c>
      <c r="I18" s="82">
        <v>41</v>
      </c>
    </row>
    <row r="19" spans="1:9" ht="15" customHeight="1">
      <c r="A19" s="201"/>
      <c r="B19" s="228" t="s">
        <v>144</v>
      </c>
      <c r="C19" s="229"/>
      <c r="D19" s="229"/>
      <c r="E19" s="229"/>
      <c r="F19" s="229"/>
      <c r="G19" s="230"/>
      <c r="H19" s="52">
        <v>17</v>
      </c>
      <c r="I19" s="82">
        <v>3611</v>
      </c>
    </row>
    <row r="20" spans="1:9" ht="15" customHeight="1">
      <c r="A20" s="201"/>
      <c r="B20" s="228" t="s">
        <v>145</v>
      </c>
      <c r="C20" s="229"/>
      <c r="D20" s="229"/>
      <c r="E20" s="229"/>
      <c r="F20" s="229"/>
      <c r="G20" s="230"/>
      <c r="H20" s="52">
        <v>18</v>
      </c>
      <c r="I20" s="82">
        <v>80145</v>
      </c>
    </row>
    <row r="21" spans="1:9" ht="15" customHeight="1">
      <c r="A21" s="201"/>
      <c r="B21" s="228" t="s">
        <v>146</v>
      </c>
      <c r="C21" s="229"/>
      <c r="D21" s="229"/>
      <c r="E21" s="229"/>
      <c r="F21" s="229"/>
      <c r="G21" s="230"/>
      <c r="H21" s="52">
        <v>19</v>
      </c>
      <c r="I21" s="82">
        <v>1541</v>
      </c>
    </row>
    <row r="22" spans="1:9" ht="15" customHeight="1">
      <c r="A22" s="201"/>
      <c r="B22" s="228" t="s">
        <v>147</v>
      </c>
      <c r="C22" s="229"/>
      <c r="D22" s="229"/>
      <c r="E22" s="229"/>
      <c r="F22" s="229"/>
      <c r="G22" s="230"/>
      <c r="H22" s="52">
        <v>20</v>
      </c>
      <c r="I22" s="82">
        <v>603</v>
      </c>
    </row>
    <row r="23" spans="1:9" ht="15" customHeight="1">
      <c r="A23" s="201"/>
      <c r="B23" s="228" t="s">
        <v>210</v>
      </c>
      <c r="C23" s="229"/>
      <c r="D23" s="229"/>
      <c r="E23" s="229"/>
      <c r="F23" s="229"/>
      <c r="G23" s="230"/>
      <c r="H23" s="52">
        <v>21</v>
      </c>
      <c r="I23" s="82">
        <v>9</v>
      </c>
    </row>
    <row r="24" spans="1:9" ht="26.25" customHeight="1">
      <c r="A24" s="201"/>
      <c r="B24" s="213" t="s">
        <v>164</v>
      </c>
      <c r="C24" s="214"/>
      <c r="D24" s="214"/>
      <c r="E24" s="214"/>
      <c r="F24" s="214"/>
      <c r="G24" s="215"/>
      <c r="H24" s="52">
        <v>22</v>
      </c>
      <c r="I24" s="82">
        <v>1380</v>
      </c>
    </row>
    <row r="25" spans="1:9" ht="16.5" customHeight="1">
      <c r="A25" s="201" t="s">
        <v>58</v>
      </c>
      <c r="B25" s="290" t="s">
        <v>149</v>
      </c>
      <c r="C25" s="290"/>
      <c r="D25" s="291" t="s">
        <v>94</v>
      </c>
      <c r="E25" s="292"/>
      <c r="F25" s="292"/>
      <c r="G25" s="293"/>
      <c r="H25" s="52">
        <v>23</v>
      </c>
      <c r="I25" s="82">
        <v>38</v>
      </c>
    </row>
    <row r="26" spans="1:9" ht="16.5" customHeight="1">
      <c r="A26" s="201"/>
      <c r="B26" s="290"/>
      <c r="C26" s="290"/>
      <c r="D26" s="291" t="s">
        <v>95</v>
      </c>
      <c r="E26" s="292"/>
      <c r="F26" s="292"/>
      <c r="G26" s="293"/>
      <c r="H26" s="52">
        <v>24</v>
      </c>
      <c r="I26" s="82">
        <v>626</v>
      </c>
    </row>
    <row r="27" spans="1:9" ht="16.5" customHeight="1">
      <c r="A27" s="201"/>
      <c r="B27" s="290"/>
      <c r="C27" s="290"/>
      <c r="D27" s="291" t="s">
        <v>197</v>
      </c>
      <c r="E27" s="292"/>
      <c r="F27" s="292"/>
      <c r="G27" s="293"/>
      <c r="H27" s="52">
        <v>25</v>
      </c>
      <c r="I27" s="82">
        <v>2025</v>
      </c>
    </row>
    <row r="28" spans="1:9" ht="14.25" customHeight="1">
      <c r="A28" s="201"/>
      <c r="B28" s="209" t="s">
        <v>93</v>
      </c>
      <c r="C28" s="209"/>
      <c r="D28" s="210" t="s">
        <v>60</v>
      </c>
      <c r="E28" s="211"/>
      <c r="F28" s="211"/>
      <c r="G28" s="212"/>
      <c r="H28" s="52">
        <v>26</v>
      </c>
      <c r="I28" s="80">
        <v>18005</v>
      </c>
    </row>
    <row r="29" spans="1:9" ht="14.25" customHeight="1">
      <c r="A29" s="201"/>
      <c r="B29" s="209"/>
      <c r="C29" s="209"/>
      <c r="D29" s="210" t="s">
        <v>61</v>
      </c>
      <c r="E29" s="211"/>
      <c r="F29" s="211"/>
      <c r="G29" s="212"/>
      <c r="H29" s="52">
        <v>27</v>
      </c>
      <c r="I29" s="80">
        <v>920</v>
      </c>
    </row>
    <row r="30" spans="1:9" ht="14.25" customHeight="1">
      <c r="A30" s="201"/>
      <c r="B30" s="209"/>
      <c r="C30" s="209"/>
      <c r="D30" s="258" t="s">
        <v>115</v>
      </c>
      <c r="E30" s="259"/>
      <c r="F30" s="259"/>
      <c r="G30" s="260"/>
      <c r="H30" s="52">
        <v>28</v>
      </c>
      <c r="I30" s="80">
        <v>117</v>
      </c>
    </row>
    <row r="31" spans="1:9" ht="16.5" customHeight="1">
      <c r="A31" s="201"/>
      <c r="B31" s="209" t="s">
        <v>109</v>
      </c>
      <c r="C31" s="209"/>
      <c r="D31" s="255" t="s">
        <v>110</v>
      </c>
      <c r="E31" s="256"/>
      <c r="F31" s="256"/>
      <c r="G31" s="257"/>
      <c r="H31" s="52">
        <v>29</v>
      </c>
      <c r="I31" s="80">
        <v>3344729</v>
      </c>
    </row>
    <row r="32" spans="1:9" ht="16.5" customHeight="1">
      <c r="A32" s="201"/>
      <c r="B32" s="209"/>
      <c r="C32" s="209"/>
      <c r="D32" s="255" t="s">
        <v>111</v>
      </c>
      <c r="E32" s="256"/>
      <c r="F32" s="256"/>
      <c r="G32" s="257"/>
      <c r="H32" s="52">
        <v>30</v>
      </c>
      <c r="I32" s="80">
        <v>304901</v>
      </c>
    </row>
    <row r="33" spans="1:9" ht="15" customHeight="1">
      <c r="A33" s="201"/>
      <c r="B33" s="177" t="s">
        <v>148</v>
      </c>
      <c r="C33" s="178"/>
      <c r="D33" s="178"/>
      <c r="E33" s="178"/>
      <c r="F33" s="178"/>
      <c r="G33" s="179"/>
      <c r="H33" s="52">
        <v>31</v>
      </c>
      <c r="I33" s="80"/>
    </row>
    <row r="34" spans="1:9" ht="15" customHeight="1">
      <c r="A34" s="201"/>
      <c r="B34" s="228" t="s">
        <v>144</v>
      </c>
      <c r="C34" s="229"/>
      <c r="D34" s="229"/>
      <c r="E34" s="229"/>
      <c r="F34" s="229"/>
      <c r="G34" s="230"/>
      <c r="H34" s="52">
        <v>32</v>
      </c>
      <c r="I34" s="80">
        <v>150</v>
      </c>
    </row>
    <row r="35" spans="1:9" ht="15" customHeight="1">
      <c r="A35" s="201"/>
      <c r="B35" s="228" t="s">
        <v>145</v>
      </c>
      <c r="C35" s="229"/>
      <c r="D35" s="229"/>
      <c r="E35" s="229"/>
      <c r="F35" s="229"/>
      <c r="G35" s="230"/>
      <c r="H35" s="52">
        <v>33</v>
      </c>
      <c r="I35" s="80">
        <v>1449</v>
      </c>
    </row>
    <row r="36" spans="1:9" ht="27" customHeight="1">
      <c r="A36" s="201"/>
      <c r="B36" s="213" t="s">
        <v>163</v>
      </c>
      <c r="C36" s="214"/>
      <c r="D36" s="214"/>
      <c r="E36" s="214"/>
      <c r="F36" s="214"/>
      <c r="G36" s="215"/>
      <c r="H36" s="52">
        <v>34</v>
      </c>
      <c r="I36" s="80">
        <v>431</v>
      </c>
    </row>
    <row r="37" spans="1:10" ht="12.75" customHeight="1">
      <c r="A37" s="234" t="s">
        <v>112</v>
      </c>
      <c r="B37" s="273" t="s">
        <v>198</v>
      </c>
      <c r="C37" s="274"/>
      <c r="D37" s="279" t="s">
        <v>199</v>
      </c>
      <c r="E37" s="279"/>
      <c r="F37" s="279"/>
      <c r="G37" s="279"/>
      <c r="H37" s="52">
        <v>35</v>
      </c>
      <c r="I37" s="85">
        <v>40759</v>
      </c>
      <c r="J37" s="44"/>
    </row>
    <row r="38" spans="1:9" ht="12.75" customHeight="1">
      <c r="A38" s="235"/>
      <c r="B38" s="275"/>
      <c r="C38" s="276"/>
      <c r="D38" s="279" t="s">
        <v>200</v>
      </c>
      <c r="E38" s="279"/>
      <c r="F38" s="279"/>
      <c r="G38" s="279"/>
      <c r="H38" s="52">
        <v>36</v>
      </c>
      <c r="I38" s="85">
        <v>64862</v>
      </c>
    </row>
    <row r="39" spans="1:9" ht="15" customHeight="1">
      <c r="A39" s="235"/>
      <c r="B39" s="277"/>
      <c r="C39" s="278"/>
      <c r="D39" s="280" t="s">
        <v>201</v>
      </c>
      <c r="E39" s="280"/>
      <c r="F39" s="280"/>
      <c r="G39" s="280"/>
      <c r="H39" s="52">
        <v>37</v>
      </c>
      <c r="I39" s="85">
        <v>56342</v>
      </c>
    </row>
    <row r="40" spans="1:9" ht="15" customHeight="1">
      <c r="A40" s="235"/>
      <c r="B40" s="209" t="s">
        <v>93</v>
      </c>
      <c r="C40" s="209"/>
      <c r="D40" s="210" t="s">
        <v>60</v>
      </c>
      <c r="E40" s="211"/>
      <c r="F40" s="211"/>
      <c r="G40" s="212"/>
      <c r="H40" s="52">
        <v>38</v>
      </c>
      <c r="I40" s="80">
        <v>313929</v>
      </c>
    </row>
    <row r="41" spans="1:9" ht="15" customHeight="1">
      <c r="A41" s="235"/>
      <c r="B41" s="209"/>
      <c r="C41" s="209"/>
      <c r="D41" s="210" t="s">
        <v>61</v>
      </c>
      <c r="E41" s="211"/>
      <c r="F41" s="211"/>
      <c r="G41" s="212"/>
      <c r="H41" s="52">
        <v>39</v>
      </c>
      <c r="I41" s="80">
        <v>257420</v>
      </c>
    </row>
    <row r="42" spans="1:9" ht="15" customHeight="1">
      <c r="A42" s="235"/>
      <c r="B42" s="209"/>
      <c r="C42" s="209"/>
      <c r="D42" s="258" t="s">
        <v>121</v>
      </c>
      <c r="E42" s="259"/>
      <c r="F42" s="259"/>
      <c r="G42" s="260"/>
      <c r="H42" s="52">
        <v>40</v>
      </c>
      <c r="I42" s="80">
        <v>2851</v>
      </c>
    </row>
    <row r="43" spans="1:9" ht="15" customHeight="1">
      <c r="A43" s="235"/>
      <c r="B43" s="209" t="s">
        <v>109</v>
      </c>
      <c r="C43" s="209"/>
      <c r="D43" s="255" t="s">
        <v>110</v>
      </c>
      <c r="E43" s="256"/>
      <c r="F43" s="256"/>
      <c r="G43" s="257"/>
      <c r="H43" s="52">
        <v>41</v>
      </c>
      <c r="I43" s="80">
        <v>259087135586</v>
      </c>
    </row>
    <row r="44" spans="1:9" ht="15" customHeight="1">
      <c r="A44" s="235"/>
      <c r="B44" s="209"/>
      <c r="C44" s="209"/>
      <c r="D44" s="255" t="s">
        <v>111</v>
      </c>
      <c r="E44" s="256"/>
      <c r="F44" s="256"/>
      <c r="G44" s="257"/>
      <c r="H44" s="52">
        <v>42</v>
      </c>
      <c r="I44" s="80">
        <v>2172594545</v>
      </c>
    </row>
    <row r="45" spans="1:9" ht="15" customHeight="1">
      <c r="A45" s="235"/>
      <c r="B45" s="177" t="s">
        <v>148</v>
      </c>
      <c r="C45" s="178"/>
      <c r="D45" s="178"/>
      <c r="E45" s="178"/>
      <c r="F45" s="178"/>
      <c r="G45" s="179"/>
      <c r="H45" s="52">
        <v>43</v>
      </c>
      <c r="I45" s="80">
        <v>20</v>
      </c>
    </row>
    <row r="46" spans="1:9" ht="15" customHeight="1">
      <c r="A46" s="235"/>
      <c r="B46" s="177" t="s">
        <v>155</v>
      </c>
      <c r="C46" s="178"/>
      <c r="D46" s="178"/>
      <c r="E46" s="178"/>
      <c r="F46" s="178"/>
      <c r="G46" s="179"/>
      <c r="H46" s="52">
        <v>44</v>
      </c>
      <c r="I46" s="80">
        <v>1789</v>
      </c>
    </row>
    <row r="47" spans="1:9" ht="15" customHeight="1">
      <c r="A47" s="235"/>
      <c r="B47" s="228" t="s">
        <v>144</v>
      </c>
      <c r="C47" s="229"/>
      <c r="D47" s="229"/>
      <c r="E47" s="229"/>
      <c r="F47" s="229"/>
      <c r="G47" s="230"/>
      <c r="H47" s="52">
        <v>45</v>
      </c>
      <c r="I47" s="80">
        <v>1315</v>
      </c>
    </row>
    <row r="48" spans="1:9" ht="15" customHeight="1">
      <c r="A48" s="235"/>
      <c r="B48" s="228" t="s">
        <v>145</v>
      </c>
      <c r="C48" s="229"/>
      <c r="D48" s="229"/>
      <c r="E48" s="229"/>
      <c r="F48" s="229"/>
      <c r="G48" s="230"/>
      <c r="H48" s="52">
        <v>46</v>
      </c>
      <c r="I48" s="80">
        <v>22467</v>
      </c>
    </row>
    <row r="49" spans="1:9" ht="24.75" customHeight="1">
      <c r="A49" s="236"/>
      <c r="B49" s="213" t="s">
        <v>163</v>
      </c>
      <c r="C49" s="214"/>
      <c r="D49" s="214"/>
      <c r="E49" s="214"/>
      <c r="F49" s="214"/>
      <c r="G49" s="215"/>
      <c r="H49" s="52">
        <v>47</v>
      </c>
      <c r="I49" s="80">
        <v>6642</v>
      </c>
    </row>
    <row r="50" spans="1:9" ht="13.5" customHeight="1">
      <c r="A50" s="237" t="s">
        <v>46</v>
      </c>
      <c r="B50" s="237"/>
      <c r="C50" s="237"/>
      <c r="D50" s="237"/>
      <c r="E50" s="237"/>
      <c r="F50" s="237"/>
      <c r="G50" s="237"/>
      <c r="H50" s="237"/>
      <c r="I50" s="237"/>
    </row>
    <row r="51" spans="1:9" ht="14.25" customHeight="1">
      <c r="A51" s="284" t="s">
        <v>181</v>
      </c>
      <c r="B51" s="285"/>
      <c r="C51" s="285"/>
      <c r="D51" s="285"/>
      <c r="E51" s="285"/>
      <c r="F51" s="285"/>
      <c r="G51" s="286"/>
      <c r="H51" s="97">
        <v>48</v>
      </c>
      <c r="I51" s="83">
        <v>4344</v>
      </c>
    </row>
    <row r="52" spans="1:9" ht="14.25" customHeight="1">
      <c r="A52" s="261" t="s">
        <v>182</v>
      </c>
      <c r="B52" s="262"/>
      <c r="C52" s="262"/>
      <c r="D52" s="262"/>
      <c r="E52" s="262"/>
      <c r="F52" s="262"/>
      <c r="G52" s="263"/>
      <c r="H52" s="97">
        <v>49</v>
      </c>
      <c r="I52" s="83">
        <v>3035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183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67" t="s">
        <v>165</v>
      </c>
      <c r="B55" s="268"/>
      <c r="C55" s="268"/>
      <c r="D55" s="269"/>
      <c r="E55" s="264" t="s">
        <v>161</v>
      </c>
      <c r="F55" s="265"/>
      <c r="G55" s="265"/>
      <c r="H55" s="265"/>
      <c r="I55" s="266"/>
    </row>
    <row r="56" spans="1:9" ht="45" customHeight="1">
      <c r="A56" s="270"/>
      <c r="B56" s="271"/>
      <c r="C56" s="271"/>
      <c r="D56" s="272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185</v>
      </c>
      <c r="B57" s="282"/>
      <c r="C57" s="282"/>
      <c r="D57" s="283"/>
      <c r="E57" s="98">
        <f>E58+E61+E62+E63</f>
        <v>550904</v>
      </c>
      <c r="F57" s="98">
        <f>F58+F61+F62+F63</f>
        <v>79867</v>
      </c>
      <c r="G57" s="98">
        <f>G58+G61+G62+G63</f>
        <v>13851</v>
      </c>
      <c r="H57" s="98">
        <f>H58+H61+H62+H63</f>
        <v>3548</v>
      </c>
      <c r="I57" s="98">
        <f>I58+I61+I62+I63</f>
        <v>2290</v>
      </c>
    </row>
    <row r="58" spans="1:9" ht="13.5" customHeight="1">
      <c r="A58" s="188" t="s">
        <v>103</v>
      </c>
      <c r="B58" s="188"/>
      <c r="C58" s="188"/>
      <c r="D58" s="188"/>
      <c r="E58" s="85">
        <v>189173</v>
      </c>
      <c r="F58" s="85">
        <v>12163</v>
      </c>
      <c r="G58" s="85">
        <v>3411</v>
      </c>
      <c r="H58" s="85">
        <v>1212</v>
      </c>
      <c r="I58" s="85">
        <v>873</v>
      </c>
    </row>
    <row r="59" spans="1:9" ht="13.5" customHeight="1">
      <c r="A59" s="231" t="s">
        <v>203</v>
      </c>
      <c r="B59" s="232"/>
      <c r="C59" s="232"/>
      <c r="D59" s="233"/>
      <c r="E59" s="82">
        <v>14732</v>
      </c>
      <c r="F59" s="82">
        <v>7643</v>
      </c>
      <c r="G59" s="82">
        <v>2834</v>
      </c>
      <c r="H59" s="82">
        <v>1111</v>
      </c>
      <c r="I59" s="82">
        <v>751</v>
      </c>
    </row>
    <row r="60" spans="1:9" ht="13.5" customHeight="1">
      <c r="A60" s="231" t="s">
        <v>204</v>
      </c>
      <c r="B60" s="232"/>
      <c r="C60" s="232"/>
      <c r="D60" s="233"/>
      <c r="E60" s="82">
        <v>151225</v>
      </c>
      <c r="F60" s="82">
        <v>2326</v>
      </c>
      <c r="G60" s="82">
        <v>305</v>
      </c>
      <c r="H60" s="82">
        <v>45</v>
      </c>
      <c r="I60" s="82">
        <v>28</v>
      </c>
    </row>
    <row r="61" spans="1:9" ht="13.5" customHeight="1">
      <c r="A61" s="227" t="s">
        <v>30</v>
      </c>
      <c r="B61" s="227"/>
      <c r="C61" s="227"/>
      <c r="D61" s="227"/>
      <c r="E61" s="80">
        <v>5356</v>
      </c>
      <c r="F61" s="80">
        <v>1863</v>
      </c>
      <c r="G61" s="80">
        <v>352</v>
      </c>
      <c r="H61" s="80">
        <v>76</v>
      </c>
      <c r="I61" s="80">
        <v>82</v>
      </c>
    </row>
    <row r="62" spans="1:9" ht="13.5" customHeight="1">
      <c r="A62" s="227" t="s">
        <v>104</v>
      </c>
      <c r="B62" s="227"/>
      <c r="C62" s="227"/>
      <c r="D62" s="227"/>
      <c r="E62" s="80">
        <v>166548</v>
      </c>
      <c r="F62" s="80">
        <v>59306</v>
      </c>
      <c r="G62" s="80">
        <v>9555</v>
      </c>
      <c r="H62" s="80">
        <v>2215</v>
      </c>
      <c r="I62" s="80">
        <v>1327</v>
      </c>
    </row>
    <row r="63" spans="1:9" ht="13.5" customHeight="1">
      <c r="A63" s="188" t="s">
        <v>108</v>
      </c>
      <c r="B63" s="188"/>
      <c r="C63" s="188"/>
      <c r="D63" s="188"/>
      <c r="E63" s="80">
        <v>189827</v>
      </c>
      <c r="F63" s="80">
        <v>6535</v>
      </c>
      <c r="G63" s="80">
        <v>533</v>
      </c>
      <c r="H63" s="80">
        <v>45</v>
      </c>
      <c r="I63" s="80">
        <v>8</v>
      </c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48" t="s">
        <v>184</v>
      </c>
      <c r="B65" s="248"/>
      <c r="C65" s="248"/>
      <c r="D65" s="248"/>
      <c r="E65" s="248"/>
      <c r="F65" s="248"/>
      <c r="G65" s="248"/>
      <c r="H65" s="249"/>
      <c r="I65" s="249"/>
    </row>
    <row r="66" spans="1:9" ht="12.75">
      <c r="A66" s="250" t="s">
        <v>150</v>
      </c>
      <c r="B66" s="251"/>
      <c r="C66" s="251"/>
      <c r="D66" s="251"/>
      <c r="E66" s="251"/>
      <c r="F66" s="51" t="s">
        <v>5</v>
      </c>
      <c r="G66" s="111" t="s">
        <v>114</v>
      </c>
      <c r="H66" s="90"/>
      <c r="I66" s="90"/>
    </row>
    <row r="67" spans="1:9" ht="15" customHeight="1">
      <c r="A67" s="252" t="s">
        <v>185</v>
      </c>
      <c r="B67" s="253"/>
      <c r="C67" s="253"/>
      <c r="D67" s="253"/>
      <c r="E67" s="254"/>
      <c r="F67" s="93">
        <v>250904</v>
      </c>
      <c r="G67" s="80">
        <v>3327476040</v>
      </c>
      <c r="H67" s="90"/>
      <c r="I67" s="90"/>
    </row>
    <row r="68" spans="1:9" ht="12.75" customHeight="1">
      <c r="A68" s="226" t="s">
        <v>186</v>
      </c>
      <c r="B68" s="242" t="s">
        <v>187</v>
      </c>
      <c r="C68" s="243"/>
      <c r="D68" s="243"/>
      <c r="E68" s="244"/>
      <c r="F68" s="94">
        <v>125924</v>
      </c>
      <c r="G68" s="84">
        <v>2930557118</v>
      </c>
      <c r="H68" s="88"/>
      <c r="I68" s="89"/>
    </row>
    <row r="69" spans="1:9" ht="12.75">
      <c r="A69" s="226"/>
      <c r="B69" s="242" t="s">
        <v>188</v>
      </c>
      <c r="C69" s="243"/>
      <c r="D69" s="243"/>
      <c r="E69" s="244"/>
      <c r="F69" s="94">
        <v>124980</v>
      </c>
      <c r="G69" s="84">
        <v>396918922</v>
      </c>
      <c r="H69" s="88"/>
      <c r="I69" s="89"/>
    </row>
    <row r="70" spans="1:9" ht="15.75" customHeight="1">
      <c r="A70" s="238" t="s">
        <v>189</v>
      </c>
      <c r="B70" s="245" t="s">
        <v>113</v>
      </c>
      <c r="C70" s="246"/>
      <c r="D70" s="246"/>
      <c r="E70" s="247"/>
      <c r="F70" s="93">
        <v>79906</v>
      </c>
      <c r="G70" s="80">
        <v>57513346</v>
      </c>
      <c r="H70" s="88"/>
      <c r="I70" s="89"/>
    </row>
    <row r="71" spans="1:9" ht="12.75">
      <c r="A71" s="238"/>
      <c r="B71" s="239" t="s">
        <v>190</v>
      </c>
      <c r="C71" s="240"/>
      <c r="D71" s="240"/>
      <c r="E71" s="241"/>
      <c r="F71" s="94">
        <v>94</v>
      </c>
      <c r="G71" s="84">
        <v>176011</v>
      </c>
      <c r="H71" s="90"/>
      <c r="I71" s="90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2" r:id="rId1"/>
  <headerFooter alignWithMargins="0">
    <oddFooter>&amp;LADDFFD0B&amp;C&amp;R4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6">
      <selection activeCell="C29" sqref="A1:D29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54" t="s">
        <v>129</v>
      </c>
      <c r="B1" s="103"/>
      <c r="C1" s="103"/>
      <c r="D1" s="103"/>
    </row>
    <row r="2" spans="1:4" ht="25.5" customHeight="1">
      <c r="A2" s="294" t="s">
        <v>4</v>
      </c>
      <c r="B2" s="295"/>
      <c r="C2" s="51" t="s">
        <v>37</v>
      </c>
      <c r="D2" s="51" t="s">
        <v>5</v>
      </c>
    </row>
    <row r="3" spans="1:4" ht="27.75" customHeight="1">
      <c r="A3" s="200" t="s">
        <v>175</v>
      </c>
      <c r="B3" s="200"/>
      <c r="C3" s="52">
        <v>1</v>
      </c>
      <c r="D3" s="95">
        <f>IF('розділ 1 '!J46&lt;&gt;0,'розділ 1 '!K46*100/'розділ 1 '!J46,0)</f>
        <v>17.12166236254097</v>
      </c>
    </row>
    <row r="4" spans="1:4" ht="18" customHeight="1">
      <c r="A4" s="305" t="s">
        <v>1</v>
      </c>
      <c r="B4" s="50" t="s">
        <v>176</v>
      </c>
      <c r="C4" s="52">
        <v>2</v>
      </c>
      <c r="D4" s="95">
        <f>IF('розділ 1 '!J16&lt;&gt;0,'розділ 1 '!K16*100/'розділ 1 '!J16,0)</f>
        <v>28.498734209421553</v>
      </c>
    </row>
    <row r="5" spans="1:4" ht="18" customHeight="1">
      <c r="A5" s="306"/>
      <c r="B5" s="50" t="s">
        <v>177</v>
      </c>
      <c r="C5" s="52">
        <v>3</v>
      </c>
      <c r="D5" s="95">
        <f>IF('розділ 1 '!J25&lt;&gt;0,'розділ 1 '!K25*100/'розділ 1 '!J25,0)</f>
        <v>27.054305108967487</v>
      </c>
    </row>
    <row r="6" spans="1:4" ht="18" customHeight="1">
      <c r="A6" s="306"/>
      <c r="B6" s="50" t="s">
        <v>178</v>
      </c>
      <c r="C6" s="52">
        <v>4</v>
      </c>
      <c r="D6" s="95">
        <f>IF('розділ 1 '!J40&lt;&gt;0,'розділ 1 '!K40*100/'розділ 1 '!J40,0)</f>
        <v>15.275362667645412</v>
      </c>
    </row>
    <row r="7" spans="1:4" ht="18" customHeight="1">
      <c r="A7" s="306"/>
      <c r="B7" s="70" t="s">
        <v>179</v>
      </c>
      <c r="C7" s="52">
        <v>5</v>
      </c>
      <c r="D7" s="95">
        <f>IF('розділ 1 '!J45&lt;&gt;0,'розділ 1 '!K45*100/'розділ 1 '!J45,0)</f>
        <v>4.331049297385459</v>
      </c>
    </row>
    <row r="8" spans="1:4" ht="18" customHeight="1">
      <c r="A8" s="200" t="s">
        <v>180</v>
      </c>
      <c r="B8" s="200"/>
      <c r="C8" s="52">
        <v>6</v>
      </c>
      <c r="D8" s="95">
        <f>IF('розділ 1 '!F46&lt;&gt;0,'розділ 1 '!H46*100/'розділ 1 '!F46,0)</f>
        <v>86.60213822577853</v>
      </c>
    </row>
    <row r="9" spans="1:4" ht="18" customHeight="1">
      <c r="A9" s="200" t="s">
        <v>96</v>
      </c>
      <c r="B9" s="200"/>
      <c r="C9" s="52">
        <v>7</v>
      </c>
      <c r="D9" s="84">
        <f>IF('розділ 3'!I52&lt;&gt;0,'розділ 1 '!H46/'розділ 3'!I52,0)</f>
        <v>214.31960461285007</v>
      </c>
    </row>
    <row r="10" spans="1:4" ht="25.5" customHeight="1">
      <c r="A10" s="200" t="s">
        <v>106</v>
      </c>
      <c r="B10" s="200"/>
      <c r="C10" s="52">
        <v>8</v>
      </c>
      <c r="D10" s="84">
        <f>IF('розділ 3'!I52&lt;&gt;0,'розділ 1 '!E46/'розділ 3'!I52,0)</f>
        <v>412.46161449752884</v>
      </c>
    </row>
    <row r="11" spans="1:4" ht="16.5" customHeight="1">
      <c r="A11" s="210" t="s">
        <v>62</v>
      </c>
      <c r="B11" s="212"/>
      <c r="C11" s="52">
        <v>9</v>
      </c>
      <c r="D11" s="80">
        <v>57.8212770566345</v>
      </c>
    </row>
    <row r="12" spans="1:4" ht="16.5" customHeight="1">
      <c r="A12" s="227" t="s">
        <v>103</v>
      </c>
      <c r="B12" s="227"/>
      <c r="C12" s="52">
        <v>10</v>
      </c>
      <c r="D12" s="80">
        <v>51.3784636495474</v>
      </c>
    </row>
    <row r="13" spans="1:4" ht="16.5" customHeight="1">
      <c r="A13" s="231" t="s">
        <v>203</v>
      </c>
      <c r="B13" s="233"/>
      <c r="C13" s="52">
        <v>11</v>
      </c>
      <c r="D13" s="85">
        <v>163.84509778947</v>
      </c>
    </row>
    <row r="14" spans="1:4" ht="16.5" customHeight="1">
      <c r="A14" s="231" t="s">
        <v>204</v>
      </c>
      <c r="B14" s="233"/>
      <c r="C14" s="52">
        <v>12</v>
      </c>
      <c r="D14" s="85">
        <v>7.97500012763261</v>
      </c>
    </row>
    <row r="15" spans="1:4" ht="16.5" customHeight="1">
      <c r="A15" s="227" t="s">
        <v>30</v>
      </c>
      <c r="B15" s="227"/>
      <c r="C15" s="52">
        <v>13</v>
      </c>
      <c r="D15" s="80">
        <v>93.7425905489121</v>
      </c>
    </row>
    <row r="16" spans="1:4" ht="16.5" customHeight="1">
      <c r="A16" s="227" t="s">
        <v>104</v>
      </c>
      <c r="B16" s="227"/>
      <c r="C16" s="52">
        <v>14</v>
      </c>
      <c r="D16" s="80">
        <v>93.3726931814446</v>
      </c>
    </row>
    <row r="17" spans="1:5" ht="16.5" customHeight="1">
      <c r="A17" s="227" t="s">
        <v>108</v>
      </c>
      <c r="B17" s="227"/>
      <c r="C17" s="52">
        <v>15</v>
      </c>
      <c r="D17" s="80">
        <v>24.2692223943837</v>
      </c>
      <c r="E17" s="42"/>
    </row>
    <row r="18" spans="1:4" ht="15" customHeight="1">
      <c r="A18" s="69"/>
      <c r="B18" s="69"/>
      <c r="C18" s="101"/>
      <c r="D18" s="101"/>
    </row>
    <row r="19" spans="1:4" ht="15" customHeight="1">
      <c r="A19" s="310" t="s">
        <v>215</v>
      </c>
      <c r="B19" s="310"/>
      <c r="C19" s="101"/>
      <c r="D19" s="101"/>
    </row>
    <row r="20" spans="1:4" ht="15" customHeight="1">
      <c r="A20" s="310"/>
      <c r="B20" s="310"/>
      <c r="C20" s="308" t="s">
        <v>211</v>
      </c>
      <c r="D20" s="308"/>
    </row>
    <row r="21" spans="1:4" ht="15.75" customHeight="1">
      <c r="A21" s="65"/>
      <c r="B21" s="78" t="s">
        <v>97</v>
      </c>
      <c r="C21" s="303" t="s">
        <v>98</v>
      </c>
      <c r="D21" s="303"/>
    </row>
    <row r="22" spans="1:4" ht="12.75">
      <c r="A22" s="65"/>
      <c r="B22" s="65"/>
      <c r="C22" s="104"/>
      <c r="D22" s="104"/>
    </row>
    <row r="23" spans="1:7" ht="12.75" customHeight="1">
      <c r="A23" s="66" t="s">
        <v>102</v>
      </c>
      <c r="B23" s="79"/>
      <c r="C23" s="309" t="s">
        <v>212</v>
      </c>
      <c r="D23" s="309"/>
      <c r="G23" s="42"/>
    </row>
    <row r="24" spans="1:4" ht="15.75" customHeight="1">
      <c r="A24" s="105"/>
      <c r="B24" s="78" t="s">
        <v>97</v>
      </c>
      <c r="C24" s="303" t="s">
        <v>98</v>
      </c>
      <c r="D24" s="303"/>
    </row>
    <row r="25" spans="1:4" ht="12.75">
      <c r="A25" s="67" t="s">
        <v>99</v>
      </c>
      <c r="B25" s="106"/>
      <c r="C25" s="304">
        <v>2777663</v>
      </c>
      <c r="D25" s="304"/>
    </row>
    <row r="26" spans="1:4" ht="12.75">
      <c r="A26" s="68" t="s">
        <v>100</v>
      </c>
      <c r="B26" s="106"/>
      <c r="C26" s="243"/>
      <c r="D26" s="243"/>
    </row>
    <row r="27" spans="1:4" ht="12.75">
      <c r="A27" s="67" t="s">
        <v>101</v>
      </c>
      <c r="B27" s="107"/>
      <c r="C27" s="243" t="s">
        <v>213</v>
      </c>
      <c r="D27" s="243"/>
    </row>
    <row r="28" spans="1:4" ht="15.75" customHeight="1">
      <c r="A28" s="102"/>
      <c r="B28" s="102"/>
      <c r="C28" s="102"/>
      <c r="D28" s="102"/>
    </row>
    <row r="29" spans="1:4" ht="12.75" customHeight="1">
      <c r="A29" s="102"/>
      <c r="B29" s="102"/>
      <c r="C29" s="307" t="s">
        <v>214</v>
      </c>
      <c r="D29" s="307"/>
    </row>
  </sheetData>
  <sheetProtection/>
  <mergeCells count="22">
    <mergeCell ref="C29:D29"/>
    <mergeCell ref="C20:D20"/>
    <mergeCell ref="C21:D21"/>
    <mergeCell ref="C23:D23"/>
    <mergeCell ref="A11:B11"/>
    <mergeCell ref="A12:B12"/>
    <mergeCell ref="A15:B15"/>
    <mergeCell ref="A16:B16"/>
    <mergeCell ref="A17:B17"/>
    <mergeCell ref="A19:B20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&amp;LADDFFD0B&amp;C&amp;R5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pastukhova</cp:lastModifiedBy>
  <cp:lastPrinted>2021-05-05T09:31:47Z</cp:lastPrinted>
  <dcterms:created xsi:type="dcterms:W3CDTF">2004-04-20T14:33:35Z</dcterms:created>
  <dcterms:modified xsi:type="dcterms:W3CDTF">2021-05-11T07:20:25Z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мзс_1.2021_05/05/2021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ADDFFD0B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